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E:\DƯƠNG 2023\QUA TẾT 2024\Quà thắp hương ls\"/>
    </mc:Choice>
  </mc:AlternateContent>
  <xr:revisionPtr revIDLastSave="0" documentId="8_{3F5044E8-94DA-417E-A512-BC97EAF49952}" xr6:coauthVersionLast="45" xr6:coauthVersionMax="45" xr10:uidLastSave="{00000000-0000-0000-0000-000000000000}"/>
  <bookViews>
    <workbookView xWindow="-120" yWindow="-120" windowWidth="20640" windowHeight="11160" activeTab="1" xr2:uid="{00000000-000D-0000-FFFF-FFFF00000000}"/>
  </bookViews>
  <sheets>
    <sheet name="Biểu Tổng hợp" sheetId="10" r:id="rId1"/>
    <sheet name="Biểu chi tiết" sheetId="29" r:id="rId2"/>
  </sheets>
  <definedNames>
    <definedName name="_1">#REF!</definedName>
    <definedName name="_2">#REF!</definedName>
    <definedName name="_CON1">#REF!</definedName>
    <definedName name="_CON2">#REF!</definedName>
    <definedName name="_Fill" hidden="1">#REF!</definedName>
    <definedName name="_NET2">#REF!</definedName>
    <definedName name="_Order1" hidden="1">255</definedName>
    <definedName name="_Order2" hidden="1">255</definedName>
    <definedName name="_Sort" hidden="1">#REF!</definedName>
    <definedName name="a">#REF!</definedName>
    <definedName name="A.">#REF!</definedName>
    <definedName name="a_">#REF!</definedName>
    <definedName name="a277Print_Titles">#REF!</definedName>
    <definedName name="Ab">#REF!</definedName>
    <definedName name="Ag_">#REF!</definedName>
    <definedName name="Aq">#REF!</definedName>
    <definedName name="As_">#REF!</definedName>
    <definedName name="b">#REF!</definedName>
    <definedName name="BOQ">#REF!</definedName>
    <definedName name="BVCISUMMARY">#REF!</definedName>
    <definedName name="Cb">#REF!</definedName>
    <definedName name="Co">#REF!</definedName>
    <definedName name="COMMON">#REF!</definedName>
    <definedName name="CON_EQP_COS">#REF!</definedName>
    <definedName name="COVER">#REF!</definedName>
    <definedName name="CRITINST">#REF!</definedName>
    <definedName name="CRITPURC">#REF!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tiep">#REF!</definedName>
    <definedName name="cu">#REF!</definedName>
    <definedName name="d">#REF!</definedName>
    <definedName name="d_">#REF!</definedName>
    <definedName name="_xlnm.Database">#REF!</definedName>
    <definedName name="den_bu">#REF!</definedName>
    <definedName name="DSUMDATA">#REF!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_xlnm.Extract">#REF!</definedName>
    <definedName name="fc">#REF!</definedName>
    <definedName name="fc_">#REF!</definedName>
    <definedName name="FS">#REF!</definedName>
    <definedName name="fy">#REF!</definedName>
    <definedName name="Fy_">#REF!</definedName>
    <definedName name="g_">#REF!</definedName>
    <definedName name="gc">#REF!</definedName>
    <definedName name="geff">#REF!</definedName>
    <definedName name="gia_tien_BTN">#REF!</definedName>
    <definedName name="h" hidden="1">{"'Sheet1'!$L$16"}</definedName>
    <definedName name="HOME_MANP">#REF!</definedName>
    <definedName name="HOMEOFFICE_COST">#REF!</definedName>
    <definedName name="HS">#REF!</definedName>
    <definedName name="Hsc">#REF!</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i">#REF!</definedName>
    <definedName name="IDLAB_COST">#REF!</definedName>
    <definedName name="INDMANP">#REF!</definedName>
    <definedName name="k">#REF!</definedName>
    <definedName name="kcong">#REF!</definedName>
    <definedName name="kh">#REF!</definedName>
    <definedName name="kiem">#REF!</definedName>
    <definedName name="Ks">#REF!</definedName>
    <definedName name="MAJ_CON_EQP">#REF!</definedName>
    <definedName name="Mf">#REF!</definedName>
    <definedName name="MG_A">#REF!</definedName>
    <definedName name="Mu">#REF!</definedName>
    <definedName name="Mu_">#REF!</definedName>
    <definedName name="n">#REF!</definedName>
    <definedName name="NET">#REF!</definedName>
    <definedName name="NET_1">#REF!</definedName>
    <definedName name="NET_ANA">#REF!</definedName>
    <definedName name="NET_ANA_1">#REF!</definedName>
    <definedName name="NET_ANA_2">#REF!</definedName>
    <definedName name="NH">#REF!</definedName>
    <definedName name="NHot">#REF!</definedName>
    <definedName name="Nms">#REF!</definedName>
    <definedName name="No">#REF!</definedName>
    <definedName name="Nq">#REF!</definedName>
    <definedName name="P">#REF!</definedName>
    <definedName name="PA">#REF!</definedName>
    <definedName name="Pd">#REF!</definedName>
    <definedName name="PileSize">#REF!</definedName>
    <definedName name="PileType">#REF!</definedName>
    <definedName name="PRINT_AREA_MI">#REF!</definedName>
    <definedName name="_xlnm.Print_Titles" localSheetId="1">'Biểu chi tiết'!$6:$7</definedName>
    <definedName name="PRINT_TITLES_MI">#REF!</definedName>
    <definedName name="PRINTA">#REF!</definedName>
    <definedName name="PRINTB">#REF!</definedName>
    <definedName name="PRINTC">#REF!</definedName>
    <definedName name="PROPOSAL">#REF!</definedName>
    <definedName name="PTDG_DCV">#REF!</definedName>
    <definedName name="Pu">#REF!</definedName>
    <definedName name="pw">#REF!</definedName>
    <definedName name="qu">#REF!</definedName>
    <definedName name="s">#REF!</definedName>
    <definedName name="s.">#REF!</definedName>
    <definedName name="sn">#REF!</definedName>
    <definedName name="SoilType">#REF!</definedName>
    <definedName name="SORT">#REF!</definedName>
    <definedName name="SPEC">#REF!</definedName>
    <definedName name="SPECSUMMARY">#REF!</definedName>
    <definedName name="ST">#REF!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UMMARY">#REF!</definedName>
    <definedName name="TaxTV">10%</definedName>
    <definedName name="TaxXL">5%</definedName>
    <definedName name="Tien">#REF!</definedName>
    <definedName name="Tra_don_gia_KS">#REF!</definedName>
    <definedName name="tthi">#REF!</definedName>
    <definedName name="Ty_Le_1">#REF!</definedName>
    <definedName name="ty_le_BTN">#REF!</definedName>
    <definedName name="VARIINST">#REF!</definedName>
    <definedName name="VARIPURC">#REF!</definedName>
    <definedName name="VLM">#REF!</definedName>
    <definedName name="Vu">#REF!</definedName>
    <definedName name="Vu_">#REF!</definedName>
    <definedName name="W">#REF!</definedName>
    <definedName name="wl">#REF!</definedName>
    <definedName name="Ws">#REF!</definedName>
    <definedName name="Wss">#REF!</definedName>
    <definedName name="Wst">#REF!</definedName>
    <definedName name="wt">#REF!</definedName>
    <definedName name="X">#REF!</definedName>
    <definedName name="xn">#REF!</definedName>
    <definedName name="y">#REF!</definedName>
    <definedName name="z">#REF!</definedName>
    <definedName name="zl">#REF!</definedName>
    <definedName name="Zw">#REF!</definedName>
    <definedName name="ZYX">#REF!</definedName>
    <definedName name="ZZZ">#REF!</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9" i="10" l="1"/>
  <c r="E9" i="10"/>
  <c r="F9" i="10"/>
  <c r="G9" i="10"/>
  <c r="C9" i="10"/>
  <c r="I237" i="29" l="1"/>
  <c r="I19" i="10" l="1"/>
  <c r="I18" i="10"/>
  <c r="I14" i="10"/>
  <c r="I22" i="10"/>
  <c r="I10" i="10"/>
  <c r="I11" i="10"/>
  <c r="I13" i="10"/>
  <c r="I21" i="10"/>
  <c r="I20" i="10"/>
  <c r="I17" i="10"/>
  <c r="I12" i="10"/>
  <c r="I16" i="10"/>
  <c r="I15" i="10"/>
  <c r="I23" i="10"/>
  <c r="D27" i="29"/>
  <c r="E27" i="29"/>
  <c r="F27" i="29"/>
  <c r="G27" i="29"/>
  <c r="C27" i="29"/>
  <c r="I27" i="29" s="1"/>
  <c r="I9" i="10" l="1"/>
  <c r="I25" i="10" s="1"/>
  <c r="F135" i="29"/>
  <c r="G135" i="29"/>
  <c r="F146" i="29" l="1"/>
  <c r="G146" i="29"/>
  <c r="F8" i="29" l="1"/>
  <c r="G8" i="29"/>
  <c r="F53" i="29"/>
  <c r="G53" i="29"/>
  <c r="F75" i="29"/>
  <c r="G75" i="29"/>
  <c r="F93" i="29"/>
  <c r="G93" i="29"/>
  <c r="F110" i="29"/>
  <c r="G110" i="29"/>
  <c r="F122" i="29"/>
  <c r="G122" i="29"/>
  <c r="F162" i="29"/>
  <c r="G162" i="29"/>
  <c r="F169" i="29"/>
  <c r="G169" i="29"/>
  <c r="F190" i="29"/>
  <c r="G190" i="29"/>
  <c r="F214" i="29"/>
  <c r="G214" i="29"/>
  <c r="F238" i="29" l="1"/>
  <c r="G238" i="29"/>
  <c r="C189" i="29" l="1"/>
  <c r="C188" i="29"/>
  <c r="C187" i="29"/>
  <c r="C186" i="29"/>
  <c r="C185" i="29"/>
  <c r="C184" i="29"/>
  <c r="C183" i="29"/>
  <c r="C182" i="29"/>
  <c r="C181" i="29"/>
  <c r="C180" i="29"/>
  <c r="C179" i="29"/>
  <c r="C178" i="29"/>
  <c r="C177" i="29"/>
  <c r="C176" i="29"/>
  <c r="C175" i="29"/>
  <c r="C174" i="29"/>
  <c r="C173" i="29"/>
  <c r="C172" i="29"/>
  <c r="C171" i="29"/>
  <c r="C170" i="29"/>
  <c r="C121" i="29" l="1"/>
  <c r="C120" i="29"/>
  <c r="C119" i="29"/>
  <c r="C118" i="29"/>
  <c r="C117" i="29"/>
  <c r="C116" i="29"/>
  <c r="C115" i="29"/>
  <c r="C114" i="29"/>
  <c r="C113" i="29"/>
  <c r="C112" i="29"/>
  <c r="C111" i="29"/>
  <c r="C109" i="29" l="1"/>
  <c r="C108" i="29"/>
  <c r="C107" i="29"/>
  <c r="C106" i="29"/>
  <c r="C105" i="29"/>
  <c r="C104" i="29"/>
  <c r="C103" i="29"/>
  <c r="C102" i="29"/>
  <c r="C101" i="29"/>
  <c r="C100" i="29"/>
  <c r="C99" i="29"/>
  <c r="C98" i="29"/>
  <c r="C97" i="29"/>
  <c r="C96" i="29"/>
  <c r="C95" i="29"/>
  <c r="C94" i="29"/>
  <c r="C92" i="29" l="1"/>
  <c r="C91" i="29"/>
  <c r="C90" i="29"/>
  <c r="C89" i="29"/>
  <c r="C88" i="29"/>
  <c r="C87" i="29"/>
  <c r="C86" i="29"/>
  <c r="C85" i="29"/>
  <c r="C84" i="29"/>
  <c r="C83" i="29"/>
  <c r="C82" i="29"/>
  <c r="C81" i="29"/>
  <c r="C80" i="29"/>
  <c r="C79" i="29"/>
  <c r="C78" i="29"/>
  <c r="C77" i="29"/>
  <c r="C76" i="29"/>
  <c r="C74" i="29" l="1"/>
  <c r="C73" i="29"/>
  <c r="C72" i="29"/>
  <c r="C71" i="29"/>
  <c r="C70" i="29"/>
  <c r="C69" i="29"/>
  <c r="C68" i="29"/>
  <c r="C67" i="29"/>
  <c r="C66" i="29"/>
  <c r="C65" i="29"/>
  <c r="C64" i="29"/>
  <c r="C63" i="29"/>
  <c r="C62" i="29"/>
  <c r="C61" i="29"/>
  <c r="C60" i="29"/>
  <c r="C59" i="29"/>
  <c r="C58" i="29"/>
  <c r="C57" i="29"/>
  <c r="C56" i="29"/>
  <c r="C55" i="29"/>
  <c r="C54" i="29"/>
  <c r="C26" i="29" l="1"/>
  <c r="I26" i="29" s="1"/>
  <c r="C25" i="29"/>
  <c r="I25" i="29" s="1"/>
  <c r="C24" i="29"/>
  <c r="I24" i="29" s="1"/>
  <c r="C23" i="29"/>
  <c r="I23" i="29" s="1"/>
  <c r="C22" i="29"/>
  <c r="I22" i="29" s="1"/>
  <c r="C21" i="29"/>
  <c r="I21" i="29" s="1"/>
  <c r="C20" i="29"/>
  <c r="I20" i="29" s="1"/>
  <c r="C19" i="29"/>
  <c r="I19" i="29" s="1"/>
  <c r="C18" i="29"/>
  <c r="I18" i="29" s="1"/>
  <c r="C17" i="29"/>
  <c r="I17" i="29" s="1"/>
  <c r="C16" i="29"/>
  <c r="I16" i="29" s="1"/>
  <c r="C15" i="29"/>
  <c r="I15" i="29" s="1"/>
  <c r="C14" i="29"/>
  <c r="I14" i="29" s="1"/>
  <c r="C13" i="29"/>
  <c r="I13" i="29" s="1"/>
  <c r="C12" i="29"/>
  <c r="I12" i="29" s="1"/>
  <c r="C11" i="29"/>
  <c r="I11" i="29" s="1"/>
  <c r="C10" i="29"/>
  <c r="I10" i="29" s="1"/>
  <c r="C9" i="29"/>
  <c r="I9" i="29" s="1"/>
  <c r="D214" i="29" l="1"/>
  <c r="E214" i="29"/>
  <c r="D190" i="29"/>
  <c r="E190" i="29"/>
  <c r="D169" i="29"/>
  <c r="E169" i="29"/>
  <c r="C169" i="29"/>
  <c r="D162" i="29"/>
  <c r="E162" i="29"/>
  <c r="D146" i="29"/>
  <c r="E146" i="29"/>
  <c r="D135" i="29"/>
  <c r="E135" i="29"/>
  <c r="D122" i="29"/>
  <c r="D110" i="29"/>
  <c r="E110" i="29"/>
  <c r="D93" i="29"/>
  <c r="E93" i="29"/>
  <c r="D75" i="29"/>
  <c r="E75" i="29"/>
  <c r="D53" i="29"/>
  <c r="I28" i="29"/>
  <c r="I29" i="29"/>
  <c r="I30" i="29"/>
  <c r="I31" i="29"/>
  <c r="I32" i="29"/>
  <c r="I34" i="29"/>
  <c r="I35" i="29"/>
  <c r="I36" i="29"/>
  <c r="I37" i="29"/>
  <c r="I38" i="29"/>
  <c r="I39" i="29"/>
  <c r="I40" i="29"/>
  <c r="I41" i="29"/>
  <c r="I42" i="29"/>
  <c r="I43" i="29"/>
  <c r="I44" i="29"/>
  <c r="I45" i="29"/>
  <c r="I46" i="29"/>
  <c r="I47" i="29"/>
  <c r="I48" i="29"/>
  <c r="I49" i="29"/>
  <c r="I50" i="29"/>
  <c r="I51" i="29"/>
  <c r="I52" i="29"/>
  <c r="I123" i="29"/>
  <c r="I170" i="29"/>
  <c r="I171" i="29"/>
  <c r="I172" i="29"/>
  <c r="I173" i="29"/>
  <c r="I174" i="29"/>
  <c r="I175" i="29"/>
  <c r="I176" i="29"/>
  <c r="I177" i="29"/>
  <c r="I178" i="29"/>
  <c r="I179" i="29"/>
  <c r="I180" i="29"/>
  <c r="I181" i="29"/>
  <c r="I182" i="29"/>
  <c r="I183" i="29"/>
  <c r="I184" i="29"/>
  <c r="I185" i="29"/>
  <c r="I186" i="29"/>
  <c r="I187" i="29"/>
  <c r="I188" i="29"/>
  <c r="I189" i="29"/>
  <c r="D8" i="29"/>
  <c r="E8" i="29"/>
  <c r="I169" i="29" l="1"/>
  <c r="D238" i="29"/>
  <c r="I236" i="29"/>
  <c r="I235" i="29"/>
  <c r="I234" i="29"/>
  <c r="I233" i="29"/>
  <c r="I232" i="29"/>
  <c r="I231" i="29"/>
  <c r="I230" i="29"/>
  <c r="I229" i="29"/>
  <c r="I228" i="29"/>
  <c r="I227" i="29"/>
  <c r="I226" i="29"/>
  <c r="I225" i="29"/>
  <c r="I224" i="29"/>
  <c r="I223" i="29"/>
  <c r="I222" i="29"/>
  <c r="I221" i="29"/>
  <c r="I220" i="29"/>
  <c r="I219" i="29"/>
  <c r="I218" i="29"/>
  <c r="I217" i="29"/>
  <c r="I216" i="29"/>
  <c r="I215" i="29" l="1"/>
  <c r="I214" i="29" s="1"/>
  <c r="C214" i="29"/>
  <c r="I112" i="29"/>
  <c r="I113" i="29"/>
  <c r="I114" i="29"/>
  <c r="I115" i="29"/>
  <c r="I116" i="29"/>
  <c r="I117" i="29"/>
  <c r="I118" i="29"/>
  <c r="I119" i="29"/>
  <c r="I120" i="29"/>
  <c r="I121" i="29"/>
  <c r="C110" i="29" l="1"/>
  <c r="I111" i="29"/>
  <c r="I110" i="29" s="1"/>
  <c r="I213" i="29"/>
  <c r="I212" i="29"/>
  <c r="I211" i="29"/>
  <c r="I210" i="29"/>
  <c r="I209" i="29"/>
  <c r="I208" i="29"/>
  <c r="I207" i="29"/>
  <c r="I206" i="29"/>
  <c r="I205" i="29"/>
  <c r="I204" i="29"/>
  <c r="I203" i="29"/>
  <c r="I202" i="29"/>
  <c r="I201" i="29"/>
  <c r="I200" i="29"/>
  <c r="I199" i="29"/>
  <c r="I198" i="29"/>
  <c r="I197" i="29"/>
  <c r="I196" i="29"/>
  <c r="I195" i="29"/>
  <c r="I194" i="29"/>
  <c r="I193" i="29"/>
  <c r="I192" i="29"/>
  <c r="C190" i="29" l="1"/>
  <c r="I191" i="29"/>
  <c r="I190" i="29" s="1"/>
  <c r="I168" i="29"/>
  <c r="I167" i="29"/>
  <c r="I166" i="29"/>
  <c r="I165" i="29"/>
  <c r="I164" i="29"/>
  <c r="C162" i="29" l="1"/>
  <c r="I163" i="29"/>
  <c r="I162" i="29" s="1"/>
  <c r="I161" i="29"/>
  <c r="I157" i="29"/>
  <c r="I149" i="29"/>
  <c r="A148" i="29"/>
  <c r="A149" i="29" s="1"/>
  <c r="A150" i="29" s="1"/>
  <c r="A151" i="29" s="1"/>
  <c r="A152" i="29" s="1"/>
  <c r="A153" i="29" s="1"/>
  <c r="A154" i="29" s="1"/>
  <c r="A155" i="29" s="1"/>
  <c r="A156" i="29" s="1"/>
  <c r="A157" i="29" s="1"/>
  <c r="A158" i="29" s="1"/>
  <c r="A159" i="29" s="1"/>
  <c r="A160" i="29" s="1"/>
  <c r="A161" i="29" s="1"/>
  <c r="I152" i="29" l="1"/>
  <c r="I153" i="29"/>
  <c r="I155" i="29"/>
  <c r="I160" i="29"/>
  <c r="I154" i="29"/>
  <c r="I148" i="29"/>
  <c r="I150" i="29"/>
  <c r="I159" i="29"/>
  <c r="I151" i="29"/>
  <c r="I156" i="29"/>
  <c r="I158" i="29"/>
  <c r="I145" i="29"/>
  <c r="I144" i="29"/>
  <c r="I143" i="29"/>
  <c r="I142" i="29"/>
  <c r="I141" i="29"/>
  <c r="I140" i="29"/>
  <c r="I139" i="29"/>
  <c r="I138" i="29"/>
  <c r="I137" i="29"/>
  <c r="I147" i="29" l="1"/>
  <c r="I146" i="29" s="1"/>
  <c r="C146" i="29"/>
  <c r="I136" i="29"/>
  <c r="I135" i="29" s="1"/>
  <c r="C135" i="29"/>
  <c r="I134" i="29"/>
  <c r="I133" i="29"/>
  <c r="I132" i="29"/>
  <c r="I131" i="29"/>
  <c r="I130" i="29"/>
  <c r="I129" i="29"/>
  <c r="I128" i="29"/>
  <c r="I126" i="29"/>
  <c r="I125" i="29"/>
  <c r="I127" i="29" l="1"/>
  <c r="E122" i="29"/>
  <c r="C122" i="29"/>
  <c r="I124" i="29"/>
  <c r="I109" i="29"/>
  <c r="I108" i="29"/>
  <c r="I107" i="29"/>
  <c r="I106" i="29"/>
  <c r="I105" i="29"/>
  <c r="I104" i="29"/>
  <c r="I103" i="29"/>
  <c r="I102" i="29"/>
  <c r="I101" i="29"/>
  <c r="I100" i="29"/>
  <c r="I99" i="29"/>
  <c r="I98" i="29"/>
  <c r="I97" i="29"/>
  <c r="I96" i="29"/>
  <c r="I95" i="29"/>
  <c r="I122" i="29" l="1"/>
  <c r="I94" i="29"/>
  <c r="C93" i="29"/>
  <c r="I93" i="29" s="1"/>
  <c r="I92" i="29"/>
  <c r="I91" i="29"/>
  <c r="I90" i="29"/>
  <c r="I89" i="29"/>
  <c r="I88" i="29"/>
  <c r="I87" i="29"/>
  <c r="I86" i="29"/>
  <c r="I85" i="29"/>
  <c r="I84" i="29"/>
  <c r="I83" i="29"/>
  <c r="I82" i="29"/>
  <c r="I81" i="29"/>
  <c r="I80" i="29"/>
  <c r="I79" i="29"/>
  <c r="I78" i="29"/>
  <c r="I77" i="29"/>
  <c r="I76" i="29" l="1"/>
  <c r="C75" i="29"/>
  <c r="I75" i="29" s="1"/>
  <c r="I74" i="29"/>
  <c r="I73" i="29"/>
  <c r="I72" i="29"/>
  <c r="I71" i="29"/>
  <c r="I70" i="29"/>
  <c r="I69" i="29"/>
  <c r="I68" i="29"/>
  <c r="I67" i="29"/>
  <c r="I66" i="29"/>
  <c r="I65" i="29"/>
  <c r="I64" i="29"/>
  <c r="I63" i="29"/>
  <c r="I62" i="29"/>
  <c r="I61" i="29"/>
  <c r="I60" i="29"/>
  <c r="I59" i="29"/>
  <c r="I58" i="29"/>
  <c r="I57" i="29"/>
  <c r="E53" i="29"/>
  <c r="I55" i="29"/>
  <c r="I54" i="29" l="1"/>
  <c r="I56" i="29"/>
  <c r="C53" i="29" l="1"/>
  <c r="I53" i="29" s="1"/>
  <c r="E238" i="29" l="1"/>
  <c r="I33" i="29"/>
  <c r="C8" i="29" l="1"/>
  <c r="I8" i="29" s="1"/>
  <c r="C238" i="29" l="1"/>
  <c r="I238" i="29"/>
</calcChain>
</file>

<file path=xl/sharedStrings.xml><?xml version="1.0" encoding="utf-8"?>
<sst xmlns="http://schemas.openxmlformats.org/spreadsheetml/2006/main" count="309" uniqueCount="283">
  <si>
    <t>TT</t>
  </si>
  <si>
    <t>Thị xã Hồng Lĩnh</t>
  </si>
  <si>
    <t>Thành phố Hà Tĩnh</t>
  </si>
  <si>
    <t>Huyện Đức Thọ</t>
  </si>
  <si>
    <t>Huyện Thạch Hà</t>
  </si>
  <si>
    <t>Huyện Can Lộc</t>
  </si>
  <si>
    <t>Huyện Hương Sơn</t>
  </si>
  <si>
    <t>Huyện Nghi Xuân</t>
  </si>
  <si>
    <t>Huyện Cẩm Xuyên</t>
  </si>
  <si>
    <t>Huyện Kỳ Anh</t>
  </si>
  <si>
    <t>Huyện Vũ Quang</t>
  </si>
  <si>
    <t>Huyện Hương Khê</t>
  </si>
  <si>
    <t>Huyện Lộc Hà</t>
  </si>
  <si>
    <t>I</t>
  </si>
  <si>
    <t>II</t>
  </si>
  <si>
    <t>Thị xã Kỳ Anh</t>
  </si>
  <si>
    <t>Trung tâm ĐDNCC
 và BTXH</t>
  </si>
  <si>
    <t>Đơn vị</t>
  </si>
  <si>
    <t>Trong đó</t>
  </si>
  <si>
    <t>Phường Bắc Hồng</t>
  </si>
  <si>
    <t>Phường Nam Hồng</t>
  </si>
  <si>
    <t>Phường Trung Lương</t>
  </si>
  <si>
    <t>Phường Đức Thuận</t>
  </si>
  <si>
    <t>Phường Đậu Liêu</t>
  </si>
  <si>
    <t>Xã Thuận Lộc</t>
  </si>
  <si>
    <t>Tổng Cộng</t>
  </si>
  <si>
    <t>CỘNG HÒA XÃ HỘI CHỦ NGHĨA VIỆT NAM
Độc lập - Tự do - Hạnh phúc</t>
  </si>
  <si>
    <t>PHÓ GIÁM ĐỐC</t>
  </si>
  <si>
    <t>Đặng Văn Dũng</t>
  </si>
  <si>
    <t>III</t>
  </si>
  <si>
    <t>IV</t>
  </si>
  <si>
    <t>V</t>
  </si>
  <si>
    <t>VI</t>
  </si>
  <si>
    <t>VII</t>
  </si>
  <si>
    <t>VIII</t>
  </si>
  <si>
    <t>IX</t>
  </si>
  <si>
    <t>X</t>
  </si>
  <si>
    <t>XI</t>
  </si>
  <si>
    <t>XII</t>
  </si>
  <si>
    <t>XIII</t>
  </si>
  <si>
    <t>Tổng số
 suất quà</t>
  </si>
  <si>
    <t>XIV</t>
  </si>
  <si>
    <t>Chi phí lập, thẩm định hồ sơ mời thầu, đánh giá hồ sơ dự thầu, thẩm định kết quả lựa chọn nhà thầu,…</t>
  </si>
  <si>
    <t>Xã, phường, thị trấn</t>
  </si>
  <si>
    <t>KT. GIÁM ĐỐC</t>
  </si>
  <si>
    <t>Thị trấn Nghèn</t>
  </si>
  <si>
    <t>Thị trấn Đức Thọ</t>
  </si>
  <si>
    <t>Xã Cẩm Duệ</t>
  </si>
  <si>
    <t>Xã Cẩm Hưng</t>
  </si>
  <si>
    <t>Xã Cẩm Minh</t>
  </si>
  <si>
    <t>Xã Nam Phúc Thăng</t>
  </si>
  <si>
    <t>Xã Cẩm Sơn</t>
  </si>
  <si>
    <t>Xã Cẩm Quan</t>
  </si>
  <si>
    <t>Xã Cẩm Thạch</t>
  </si>
  <si>
    <t>Xã Cẩm Thành</t>
  </si>
  <si>
    <t>Thị Trấn Thạch Hà</t>
  </si>
  <si>
    <t>Phường Bắc Hà</t>
  </si>
  <si>
    <t>Phường Nam Hà</t>
  </si>
  <si>
    <t>Phường Tân Giang</t>
  </si>
  <si>
    <t>Phường Trần Phú</t>
  </si>
  <si>
    <t>Phường Hà Huy Tập</t>
  </si>
  <si>
    <t>Phường Đại Nài</t>
  </si>
  <si>
    <t>Phường Nguyễn Du</t>
  </si>
  <si>
    <t>Phường Văn Yên</t>
  </si>
  <si>
    <t>Phường Thạch Linh</t>
  </si>
  <si>
    <t>Phường Thạch Quý</t>
  </si>
  <si>
    <t>Xã Thạch Hưng</t>
  </si>
  <si>
    <t>Xã Thạch Bình</t>
  </si>
  <si>
    <t>Xã Thạch Trung</t>
  </si>
  <si>
    <t>Xã Thạch Hạ</t>
  </si>
  <si>
    <t>Xã Đồng Môn</t>
  </si>
  <si>
    <t>Số lượng (Suất quà)</t>
  </si>
  <si>
    <t>Số
TT</t>
  </si>
  <si>
    <r>
      <t xml:space="preserve">UBND TỈNH HÀ TĨNH
</t>
    </r>
    <r>
      <rPr>
        <b/>
        <sz val="12"/>
        <rFont val="Times New Roman"/>
        <family val="1"/>
      </rPr>
      <t>SỞ LAO ĐỘNG - THƯƠNG BINH
 VÀ XÃ HỘI</t>
    </r>
  </si>
  <si>
    <t>Liệt sĩ</t>
  </si>
  <si>
    <t xml:space="preserve">Đại diện thân nhân </t>
  </si>
  <si>
    <t xml:space="preserve">Người thờ cúng  </t>
  </si>
  <si>
    <t xml:space="preserve">Người thờ cúng </t>
  </si>
  <si>
    <t>TỔNG HỢP DANH SÁCH
Đề nghị tặng quà hiện vật thắp hương cho liệt sĩ, Bà mẹ Việt nam anh hùng đã từ trần
nhân dịp Tết Nguyên đán năm 2024</t>
  </si>
  <si>
    <t>Thành tiền
(đồng)</t>
  </si>
  <si>
    <t>Kinh phí mua quà thắp hương</t>
  </si>
  <si>
    <t>Định mức/suất (đồng)</t>
  </si>
  <si>
    <t>Đặng Công Nam</t>
  </si>
  <si>
    <t>Đào Quang Hưng</t>
  </si>
  <si>
    <t>P. NGƯỜI CÓ CÔNG</t>
  </si>
  <si>
    <t>P. KẾ HOẠCH - TC</t>
  </si>
  <si>
    <t>BIỂU CHI TIẾT
 Đề nghị tặng quà hiện vật thắp hương cho liệt sĩ, Bà mẹ Việt nam anh hùng đã từ trần
nhân dịp Tết Nguyên đán năm 2024</t>
  </si>
  <si>
    <r>
      <t xml:space="preserve">UBND TỈNH HÀ TĨNH
</t>
    </r>
    <r>
      <rPr>
        <b/>
        <sz val="12"/>
        <color theme="1"/>
        <rFont val="Times New Roman"/>
        <family val="1"/>
      </rPr>
      <t>SỞ LAO ĐỘNG - THƯƠNG BINH
 VÀ XÃ HỘI</t>
    </r>
  </si>
  <si>
    <t>Định mức
/Suất (đồng)</t>
  </si>
  <si>
    <t>Thành tiền (đồng)</t>
  </si>
  <si>
    <t>Đại diện thân nhân LS</t>
  </si>
  <si>
    <t xml:space="preserve">Người thờ cúng LS </t>
  </si>
  <si>
    <t xml:space="preserve">Đại diện thân nhân BMVNAH đã từ trần  </t>
  </si>
  <si>
    <t xml:space="preserve">Người thờ cúng BMVNAH đã từ trần </t>
  </si>
  <si>
    <t>Xã Cẩm Hà</t>
  </si>
  <si>
    <t>Xã Thường Nga</t>
  </si>
  <si>
    <t>Xã Phú Lộc</t>
  </si>
  <si>
    <t>Xã Kim Song Trường</t>
  </si>
  <si>
    <t>Xã Khánh Vĩnh Yên</t>
  </si>
  <si>
    <t>Xã Gia Hanh</t>
  </si>
  <si>
    <t>Xã Thanh Lộc</t>
  </si>
  <si>
    <t>Xã Vượng Lộc</t>
  </si>
  <si>
    <t>Xã Trung Lộc</t>
  </si>
  <si>
    <t>Xã Thượng Lộc</t>
  </si>
  <si>
    <t>Xã Quang Lộc</t>
  </si>
  <si>
    <t>Xã Sơn Lộc</t>
  </si>
  <si>
    <t>Xã Mỹ Lộc</t>
  </si>
  <si>
    <t>Xã Xuân Lộc</t>
  </si>
  <si>
    <t>Xã Thiên Lộc</t>
  </si>
  <si>
    <t>Xã Thuần Thiện</t>
  </si>
  <si>
    <t>Xã Tùng Lộc</t>
  </si>
  <si>
    <t>Thị trấn Đồng Lộc</t>
  </si>
  <si>
    <t>Xã An Hòa Thịnh</t>
  </si>
  <si>
    <t>Xã Sơn Bằng</t>
  </si>
  <si>
    <t>Xã Sơn Bình</t>
  </si>
  <si>
    <t>Xã Sơn Giang</t>
  </si>
  <si>
    <t>Xã Sơn Hồng</t>
  </si>
  <si>
    <t>Xã Sơn Kim 1</t>
  </si>
  <si>
    <t>Xã Sơn kim 2</t>
  </si>
  <si>
    <t>Xã Sơn Lâm</t>
  </si>
  <si>
    <t>Xã Sơn Lĩnh</t>
  </si>
  <si>
    <t>Xã Sơn Long</t>
  </si>
  <si>
    <t>Xã Sơn Ninh</t>
  </si>
  <si>
    <t>Xã Sơn Phú</t>
  </si>
  <si>
    <t>Xã Quang Diệm</t>
  </si>
  <si>
    <t>Xã Sơn Lễ</t>
  </si>
  <si>
    <t>Xã Sơn Tiến</t>
  </si>
  <si>
    <t>Xã Sơn Tây</t>
  </si>
  <si>
    <t>Xã Sơn Trà</t>
  </si>
  <si>
    <t>Xã Sơn Trung</t>
  </si>
  <si>
    <t>Xã Sơn Hàm</t>
  </si>
  <si>
    <t>Xã Tân Mỹ Hà</t>
  </si>
  <si>
    <t>Xã Sơn Châu</t>
  </si>
  <si>
    <t>Xã Kim Hoa</t>
  </si>
  <si>
    <t>Xã Sơn Trường</t>
  </si>
  <si>
    <t>Thị trấn Phố Châu</t>
  </si>
  <si>
    <t>Thị trấn Tây Sơn</t>
  </si>
  <si>
    <t>Xã Gia Phố</t>
  </si>
  <si>
    <t>Xã Hà Linh</t>
  </si>
  <si>
    <t>Xã Hòa Hải</t>
  </si>
  <si>
    <t>Xã Hương Bình</t>
  </si>
  <si>
    <t>Xã Hương Đô</t>
  </si>
  <si>
    <t>Xã Hương Giang</t>
  </si>
  <si>
    <t>Xã Hương Lâm</t>
  </si>
  <si>
    <t>Xã Hương Liên</t>
  </si>
  <si>
    <t>Xã Hương Long</t>
  </si>
  <si>
    <t>Xã Hương Thủy</t>
  </si>
  <si>
    <t>Xã Hương Trà</t>
  </si>
  <si>
    <t>Xã Hương Trạch</t>
  </si>
  <si>
    <t>Xã Hương Vĩnh</t>
  </si>
  <si>
    <t>Xã Hương Xuân</t>
  </si>
  <si>
    <t>Xã Lộc Yên</t>
  </si>
  <si>
    <t>Xã Phú Gia</t>
  </si>
  <si>
    <t>Xã Phú Phong</t>
  </si>
  <si>
    <t>Xã Phúc Đồng</t>
  </si>
  <si>
    <t>Xã Phúc Trạch</t>
  </si>
  <si>
    <t>Xã Điền Mỹ</t>
  </si>
  <si>
    <t>Thị trấn Hương Khê</t>
  </si>
  <si>
    <t>Xã Xuân Hội</t>
  </si>
  <si>
    <t>Xã Đan Trường</t>
  </si>
  <si>
    <t>Xã Xuân Phổ</t>
  </si>
  <si>
    <t>Xã Xuân Hải</t>
  </si>
  <si>
    <t>Xã Xuân Yên</t>
  </si>
  <si>
    <t>Xã Xuân Giang</t>
  </si>
  <si>
    <t>Xã Xuân Hồng</t>
  </si>
  <si>
    <t>Xã Xuân Lam</t>
  </si>
  <si>
    <t>Xã Xuân Lĩnh</t>
  </si>
  <si>
    <t>Xã Xuân Viên</t>
  </si>
  <si>
    <t>Xã Xuân Mỹ</t>
  </si>
  <si>
    <t>Xã Xuân Thành</t>
  </si>
  <si>
    <t>Xã Cổ Đạm</t>
  </si>
  <si>
    <t>Xã Xuân Liên</t>
  </si>
  <si>
    <t>Xã Cương Gián</t>
  </si>
  <si>
    <t>Thị trấn Tiên Điền</t>
  </si>
  <si>
    <t>Thị trấn Xuân An</t>
  </si>
  <si>
    <t>Xã Đức Lạng</t>
  </si>
  <si>
    <t>Xã Đức Đồng</t>
  </si>
  <si>
    <t>Xã Hòa Lạc</t>
  </si>
  <si>
    <t>Xã Tân Dân</t>
  </si>
  <si>
    <t>Xã An Dũng</t>
  </si>
  <si>
    <t>Xã Lâm Trung Thủy</t>
  </si>
  <si>
    <t>Xã Thanh Bình Thịnh</t>
  </si>
  <si>
    <t>Xã Bùi La Nhân</t>
  </si>
  <si>
    <t>Xã Yên Hồ</t>
  </si>
  <si>
    <t>Xã Tùng Ảnh</t>
  </si>
  <si>
    <t>Xã Trường Sơn</t>
  </si>
  <si>
    <t>Xã Liên Minh</t>
  </si>
  <si>
    <t>Xã Tùng Châu</t>
  </si>
  <si>
    <t>Xã Quang Vĩnh</t>
  </si>
  <si>
    <t>Xã Tân Hương</t>
  </si>
  <si>
    <t>Xã Kỳ Trinh</t>
  </si>
  <si>
    <t>Xã Kỳ Thịnh</t>
  </si>
  <si>
    <t>Xã Kỳ Liên</t>
  </si>
  <si>
    <t>Xã Kỳ Phương</t>
  </si>
  <si>
    <t>Xã Kỳ Ninh</t>
  </si>
  <si>
    <t>Xã Kỳ Hà</t>
  </si>
  <si>
    <t>Xã Kỳ Hoa</t>
  </si>
  <si>
    <t>Xã Kỳ Nam</t>
  </si>
  <si>
    <t>Xã Kỳ Lợi</t>
  </si>
  <si>
    <t>Phường Hưng Trí</t>
  </si>
  <si>
    <t>Phường Kỳ Long</t>
  </si>
  <si>
    <t>Xã Thịnh Lộc</t>
  </si>
  <si>
    <t>Xã Bình An</t>
  </si>
  <si>
    <t>Xã Tân Lộc</t>
  </si>
  <si>
    <t>Xã Hồng Lộc</t>
  </si>
  <si>
    <t>Xã Phù Lưu</t>
  </si>
  <si>
    <t>Xã Ích Hậu</t>
  </si>
  <si>
    <t>Xã Thạch Kim</t>
  </si>
  <si>
    <t>Xã Thạch Châu</t>
  </si>
  <si>
    <t>Xã Thạch Mỹ</t>
  </si>
  <si>
    <t>Xã Mai Phụ</t>
  </si>
  <si>
    <t>Xã Hộ Độ</t>
  </si>
  <si>
    <t>Thị trấn Lộc Hà</t>
  </si>
  <si>
    <t>Xã Đức Giang</t>
  </si>
  <si>
    <t>Xã Quang Thọ</t>
  </si>
  <si>
    <t>Xã Hương Minh</t>
  </si>
  <si>
    <t>Xã Đức Hương</t>
  </si>
  <si>
    <t>Xã Ân Phú</t>
  </si>
  <si>
    <t>Xã Thọ Điền</t>
  </si>
  <si>
    <t>Xã Đức Liên</t>
  </si>
  <si>
    <t>Xã Đức Lĩnh</t>
  </si>
  <si>
    <t>Xã Đức Bồng</t>
  </si>
  <si>
    <t>Thị trấn Vũ Quang</t>
  </si>
  <si>
    <t>Xã Kỳ Phong</t>
  </si>
  <si>
    <t>Xã Kỳ Bắc</t>
  </si>
  <si>
    <t>Xã Kỳ Tiến</t>
  </si>
  <si>
    <t>Xã Kỳ Xuân</t>
  </si>
  <si>
    <t>Xã Kỳ Giang</t>
  </si>
  <si>
    <t>Xã Kỳ Khang</t>
  </si>
  <si>
    <t>Xã Kỳ Phú</t>
  </si>
  <si>
    <t>Xã Kỳ Đồng</t>
  </si>
  <si>
    <t>Xã Kỳ Thọ</t>
  </si>
  <si>
    <t>Xã Kỳ Thư</t>
  </si>
  <si>
    <t>Xã Kỳ Văn</t>
  </si>
  <si>
    <t>Xã Kỳ Tân</t>
  </si>
  <si>
    <t>Xã Kỳ Châu</t>
  </si>
  <si>
    <t>Xã Kỳ Hải</t>
  </si>
  <si>
    <t>Xã Lâm Hợp</t>
  </si>
  <si>
    <t>Xã Kỳ Sơn</t>
  </si>
  <si>
    <t>Xã Kỳ Thượng</t>
  </si>
  <si>
    <t>Xã Kỳ Lạc</t>
  </si>
  <si>
    <t>Xã Kỳ Tây</t>
  </si>
  <si>
    <t>Xã Kỳ Trung</t>
  </si>
  <si>
    <t>Xã Cẩm Bình</t>
  </si>
  <si>
    <t>Xã Cẩm Dương</t>
  </si>
  <si>
    <t>Xã Cẩm Lạc</t>
  </si>
  <si>
    <t>Xã Cẩm Lộc</t>
  </si>
  <si>
    <t>Xã Cẩm Lĩnh</t>
  </si>
  <si>
    <t>Xã Cẩm Mỹ</t>
  </si>
  <si>
    <t>Xã Cẩm Nhượng</t>
  </si>
  <si>
    <t>Xã Cẩm Quang</t>
  </si>
  <si>
    <t>Xã Cẩm Thịnh</t>
  </si>
  <si>
    <t>Xã Cẩm Trung</t>
  </si>
  <si>
    <t>Xã Cẩm Vịnh</t>
  </si>
  <si>
    <t>Xã Yên Hòa</t>
  </si>
  <si>
    <t>Thị trấn Cẩm Xuyên</t>
  </si>
  <si>
    <t>Thị trấn Thiên Cầm</t>
  </si>
  <si>
    <t>Xã Đỉnh Bàn</t>
  </si>
  <si>
    <t>Xã Lưu Vĩnh Sơn</t>
  </si>
  <si>
    <t>Xã Nam Điền</t>
  </si>
  <si>
    <t>Xã Ngọc Sơn</t>
  </si>
  <si>
    <t>Xã Tân Lâm Hương</t>
  </si>
  <si>
    <t>Xã Tượng Sơn</t>
  </si>
  <si>
    <t>Xã Thạch Hải</t>
  </si>
  <si>
    <t>Xã Thạch Hội</t>
  </si>
  <si>
    <t>Xã Thạch Kênh</t>
  </si>
  <si>
    <t>Xã Thạch Khê</t>
  </si>
  <si>
    <t>Xã Thạch Lạc</t>
  </si>
  <si>
    <t>Xã Thạch Liên</t>
  </si>
  <si>
    <t>Xã Thạch Long</t>
  </si>
  <si>
    <t>Xã Thạch Ngọc</t>
  </si>
  <si>
    <t>Xã Thạch Sơn</t>
  </si>
  <si>
    <t>Xã Thạch Thắng</t>
  </si>
  <si>
    <t>Xã Thạch Trị</t>
  </si>
  <si>
    <t>Xã Thạch Văn</t>
  </si>
  <si>
    <t>Xã Thạch Xuân</t>
  </si>
  <si>
    <t>Xã Việt Tiến</t>
  </si>
  <si>
    <t>Xã Thạch Đài</t>
  </si>
  <si>
    <t>Bà mẹ VNAH
đã từ trần</t>
  </si>
  <si>
    <t>TT Điều dưỡng NCC và BTXH</t>
  </si>
  <si>
    <t>Tổng kinh phí (I + II)</t>
  </si>
  <si>
    <t xml:space="preserve">  (Kèm theo  Tờ trình số:         /TTr-SLĐTBXH ngày       /11/2023 của Sở Lao động-TBXH)</t>
  </si>
  <si>
    <t xml:space="preserve">  (Kèm theo  Tờ trình số:        /TTr-SLĐTBXH ngày      /11/2023 của Sở Lao động-TBXH)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</si>
</sst>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3" formatCode="_(* #,##0.00_);_(* \(#,##0.00\);_(* &quot;-&quot;??_);_(@_)"/>
    <numFmt numFmtId="164" formatCode="00.000"/>
    <numFmt numFmtId="165" formatCode="&quot;?&quot;#,##0;&quot;?&quot;\-#,##0"/>
    <numFmt numFmtId="166" formatCode="_-* #,##0_-;\-* #,##0_-;_-* &quot;-&quot;_-;_-@_-"/>
    <numFmt numFmtId="167" formatCode="\$#,##0\ ;\(\$#,##0\)"/>
    <numFmt numFmtId="168" formatCode="_-* #,##0.00_-;\-* #,##0.00_-;_-* &quot;-&quot;??_-;_-@_-"/>
    <numFmt numFmtId="169" formatCode="#,##0\ &quot;DM&quot;;\-#,##0\ &quot;DM&quot;"/>
    <numFmt numFmtId="170" formatCode="0.000%"/>
    <numFmt numFmtId="171" formatCode="&quot;￥&quot;#,##0;&quot;￥&quot;\-#,##0"/>
    <numFmt numFmtId="172" formatCode="_-&quot;$&quot;* #,##0_-;\-&quot;$&quot;* #,##0_-;_-&quot;$&quot;* &quot;-&quot;_-;_-@_-"/>
    <numFmt numFmtId="173" formatCode="_-&quot;$&quot;* #,##0.00_-;\-&quot;$&quot;* #,##0.00_-;_-&quot;$&quot;* &quot;-&quot;??_-;_-@_-"/>
    <numFmt numFmtId="174" formatCode="_(* #,##0_);_(* \(#,##0\);_(* &quot;-&quot;??_);_(@_)"/>
  </numFmts>
  <fonts count="46">
    <font>
      <sz val="10"/>
      <name val="Arial"/>
    </font>
    <font>
      <sz val="10"/>
      <name val="Arial"/>
      <family val="2"/>
    </font>
    <font>
      <sz val="10"/>
      <name val="Arial"/>
      <family val="2"/>
    </font>
    <font>
      <sz val="12"/>
      <name val=".VnTime"/>
      <family val="2"/>
    </font>
    <font>
      <sz val="12"/>
      <name val="Times New Roman"/>
      <family val="1"/>
    </font>
    <font>
      <sz val="11"/>
      <name val="??"/>
      <family val="3"/>
    </font>
    <font>
      <sz val="14"/>
      <name val="??"/>
      <family val="3"/>
    </font>
    <font>
      <sz val="12"/>
      <name val="????"/>
      <charset val="136"/>
    </font>
    <font>
      <sz val="12"/>
      <name val="???"/>
      <family val="3"/>
    </font>
    <font>
      <sz val="10"/>
      <name val="???"/>
      <family val="3"/>
    </font>
    <font>
      <sz val="10"/>
      <name val="Arial"/>
      <family val="2"/>
    </font>
    <font>
      <sz val="12"/>
      <name val="¹UAAA¼"/>
      <family val="3"/>
      <charset val="129"/>
    </font>
    <font>
      <b/>
      <sz val="12"/>
      <name val="Arial"/>
      <family val="2"/>
    </font>
    <font>
      <b/>
      <sz val="14"/>
      <name val=".VnTimeH"/>
      <family val="2"/>
    </font>
    <font>
      <sz val="12"/>
      <name val="Arial"/>
      <family val="2"/>
    </font>
    <font>
      <b/>
      <i/>
      <sz val="16"/>
      <name val="Helv"/>
    </font>
    <font>
      <sz val="14"/>
      <name val=".VnArial"/>
      <family val="2"/>
    </font>
    <font>
      <sz val="14"/>
      <name val="뼻뮝"/>
      <family val="3"/>
    </font>
    <font>
      <sz val="12"/>
      <name val="바탕체"/>
      <family val="3"/>
    </font>
    <font>
      <sz val="12"/>
      <name val="뼻뮝"/>
      <family val="3"/>
    </font>
    <font>
      <sz val="9"/>
      <name val="Arial"/>
      <family val="2"/>
    </font>
    <font>
      <sz val="11"/>
      <name val="돋움"/>
      <family val="3"/>
    </font>
    <font>
      <sz val="10"/>
      <name val="굴림체"/>
      <family val="3"/>
    </font>
    <font>
      <sz val="12"/>
      <name val="Courier"/>
      <family val="3"/>
    </font>
    <font>
      <sz val="10"/>
      <name val=" "/>
      <family val="1"/>
      <charset val="136"/>
    </font>
    <font>
      <b/>
      <sz val="12"/>
      <name val="Times New Roman"/>
      <family val="1"/>
    </font>
    <font>
      <sz val="8"/>
      <name val="Arial"/>
      <family val="2"/>
    </font>
    <font>
      <sz val="14"/>
      <name val="Times New Roman"/>
      <family val="1"/>
    </font>
    <font>
      <b/>
      <sz val="14"/>
      <name val="Times New Roman"/>
      <family val="1"/>
    </font>
    <font>
      <b/>
      <sz val="8"/>
      <name val="Times New Roman"/>
      <family val="1"/>
    </font>
    <font>
      <sz val="10"/>
      <name val="Arial"/>
      <family val="2"/>
    </font>
    <font>
      <sz val="13"/>
      <name val="Times New Roman"/>
      <family val="1"/>
    </font>
    <font>
      <sz val="12"/>
      <color theme="1"/>
      <name val="Times New Roman"/>
      <family val="2"/>
    </font>
    <font>
      <sz val="12"/>
      <color theme="1"/>
      <name val="Times New Roman"/>
      <family val="1"/>
    </font>
    <font>
      <b/>
      <sz val="12"/>
      <color theme="1"/>
      <name val="Times New Roman"/>
      <family val="1"/>
    </font>
    <font>
      <sz val="10"/>
      <name val="Arial"/>
      <family val="2"/>
    </font>
    <font>
      <b/>
      <sz val="13"/>
      <name val="Times New Roman"/>
      <family val="1"/>
    </font>
    <font>
      <sz val="13"/>
      <color theme="1"/>
      <name val="Times New Roman"/>
      <family val="1"/>
    </font>
    <font>
      <i/>
      <sz val="12"/>
      <color theme="1"/>
      <name val="Times New Roman"/>
      <family val="1"/>
    </font>
    <font>
      <b/>
      <i/>
      <sz val="12"/>
      <color theme="1"/>
      <name val="Times New Roman"/>
      <family val="1"/>
    </font>
    <font>
      <b/>
      <sz val="13"/>
      <color theme="1"/>
      <name val="Times New Roman"/>
      <family val="1"/>
    </font>
    <font>
      <b/>
      <sz val="11"/>
      <name val="Times New Roman"/>
      <family val="1"/>
    </font>
    <font>
      <b/>
      <sz val="11"/>
      <color theme="1"/>
      <name val="Times New Roman"/>
      <family val="1"/>
    </font>
    <font>
      <sz val="11"/>
      <name val="Times New Roman"/>
      <family val="1"/>
    </font>
    <font>
      <sz val="11"/>
      <color theme="1"/>
      <name val="Times New Roman"/>
      <family val="1"/>
    </font>
    <font>
      <i/>
      <sz val="12"/>
      <name val="Times New Roman"/>
      <family val="1"/>
    </font>
  </fonts>
  <fills count="3">
    <fill>
      <patternFill patternType="none"/>
    </fill>
    <fill>
      <patternFill patternType="gray125"/>
    </fill>
    <fill>
      <patternFill patternType="solid">
        <fgColor theme="0"/>
        <bgColor indexed="64"/>
      </patternFill>
    </fill>
  </fills>
  <borders count="1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56">
    <xf numFmtId="0" fontId="0" fillId="0" borderId="0"/>
    <xf numFmtId="164" fontId="5" fillId="0" borderId="0" applyFont="0" applyFill="0" applyBorder="0" applyAlignment="0" applyProtection="0"/>
    <xf numFmtId="0" fontId="6" fillId="0" borderId="0" applyFont="0" applyFill="0" applyBorder="0" applyAlignment="0" applyProtection="0"/>
    <xf numFmtId="165" fontId="5" fillId="0" borderId="0" applyFont="0" applyFill="0" applyBorder="0" applyAlignment="0" applyProtection="0"/>
    <xf numFmtId="40" fontId="6" fillId="0" borderId="0" applyFont="0" applyFill="0" applyBorder="0" applyAlignment="0" applyProtection="0"/>
    <xf numFmtId="38" fontId="6" fillId="0" borderId="0" applyFont="0" applyFill="0" applyBorder="0" applyAlignment="0" applyProtection="0"/>
    <xf numFmtId="166" fontId="7" fillId="0" borderId="0" applyFont="0" applyFill="0" applyBorder="0" applyAlignment="0" applyProtection="0"/>
    <xf numFmtId="9" fontId="8" fillId="0" borderId="0" applyFont="0" applyFill="0" applyBorder="0" applyAlignment="0" applyProtection="0"/>
    <xf numFmtId="0" fontId="9" fillId="0" borderId="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xf numFmtId="0" fontId="11" fillId="0" borderId="0"/>
    <xf numFmtId="3" fontId="10" fillId="0" borderId="0" applyFont="0" applyFill="0" applyBorder="0" applyAlignment="0" applyProtection="0"/>
    <xf numFmtId="167" fontId="10" fillId="0" borderId="0" applyFont="0" applyFill="0" applyBorder="0" applyAlignment="0" applyProtection="0"/>
    <xf numFmtId="0" fontId="10" fillId="0" borderId="0" applyFont="0" applyFill="0" applyBorder="0" applyAlignment="0" applyProtection="0"/>
    <xf numFmtId="2" fontId="10" fillId="0" borderId="0" applyFont="0" applyFill="0" applyBorder="0" applyAlignment="0" applyProtection="0"/>
    <xf numFmtId="0" fontId="12" fillId="0" borderId="1" applyNumberFormat="0" applyAlignment="0" applyProtection="0">
      <alignment horizontal="left" vertical="center"/>
    </xf>
    <xf numFmtId="0" fontId="12" fillId="0" borderId="2">
      <alignment horizontal="left" vertical="center"/>
    </xf>
    <xf numFmtId="49" fontId="13" fillId="0" borderId="3">
      <alignment vertical="center"/>
    </xf>
    <xf numFmtId="0" fontId="14" fillId="0" borderId="0" applyNumberFormat="0" applyFont="0" applyFill="0" applyAlignment="0"/>
    <xf numFmtId="0" fontId="15" fillId="0" borderId="0"/>
    <xf numFmtId="0" fontId="3" fillId="0" borderId="0"/>
    <xf numFmtId="0" fontId="16" fillId="0" borderId="0" applyNumberFormat="0" applyFill="0" applyBorder="0" applyAlignment="0" applyProtection="0"/>
    <xf numFmtId="40" fontId="17" fillId="0" borderId="0" applyFont="0" applyFill="0" applyBorder="0" applyAlignment="0" applyProtection="0"/>
    <xf numFmtId="38"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9" fontId="18" fillId="0" borderId="0" applyFont="0" applyFill="0" applyBorder="0" applyAlignment="0" applyProtection="0"/>
    <xf numFmtId="0" fontId="19" fillId="0" borderId="0"/>
    <xf numFmtId="0" fontId="14" fillId="0" borderId="0"/>
    <xf numFmtId="166" fontId="20" fillId="0" borderId="0" applyFont="0" applyFill="0" applyBorder="0" applyAlignment="0" applyProtection="0"/>
    <xf numFmtId="168" fontId="20" fillId="0" borderId="0" applyFont="0" applyFill="0" applyBorder="0" applyAlignment="0" applyProtection="0"/>
    <xf numFmtId="169" fontId="21" fillId="0" borderId="0" applyFont="0" applyFill="0" applyBorder="0" applyAlignment="0" applyProtection="0"/>
    <xf numFmtId="170" fontId="21" fillId="0" borderId="0" applyFont="0" applyFill="0" applyBorder="0" applyAlignment="0" applyProtection="0"/>
    <xf numFmtId="171" fontId="21" fillId="0" borderId="0" applyFont="0" applyFill="0" applyBorder="0" applyAlignment="0" applyProtection="0"/>
    <xf numFmtId="164" fontId="21" fillId="0" borderId="0" applyFont="0" applyFill="0" applyBorder="0" applyAlignment="0" applyProtection="0"/>
    <xf numFmtId="0" fontId="22" fillId="0" borderId="0"/>
    <xf numFmtId="172" fontId="20" fillId="0" borderId="0" applyFont="0" applyFill="0" applyBorder="0" applyAlignment="0" applyProtection="0"/>
    <xf numFmtId="6" fontId="23" fillId="0" borderId="0" applyFont="0" applyFill="0" applyBorder="0" applyAlignment="0" applyProtection="0"/>
    <xf numFmtId="173" fontId="20"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4" fillId="0" borderId="0">
      <alignment vertical="center"/>
    </xf>
    <xf numFmtId="0" fontId="2" fillId="0" borderId="0"/>
    <xf numFmtId="0" fontId="1" fillId="0" borderId="0"/>
    <xf numFmtId="0" fontId="1" fillId="0" borderId="0"/>
    <xf numFmtId="0" fontId="1" fillId="0" borderId="0"/>
    <xf numFmtId="0" fontId="30" fillId="0" borderId="0"/>
    <xf numFmtId="0" fontId="32" fillId="0" borderId="0"/>
    <xf numFmtId="0" fontId="1" fillId="0" borderId="0">
      <alignment vertical="top"/>
    </xf>
    <xf numFmtId="0" fontId="1" fillId="0" borderId="0"/>
    <xf numFmtId="43" fontId="35" fillId="0" borderId="0" applyFont="0" applyFill="0" applyBorder="0" applyAlignment="0" applyProtection="0"/>
    <xf numFmtId="0" fontId="1" fillId="0" borderId="0"/>
  </cellStyleXfs>
  <cellXfs count="134">
    <xf numFmtId="0" fontId="0" fillId="0" borderId="0" xfId="0"/>
    <xf numFmtId="3" fontId="28" fillId="0" borderId="0" xfId="24" applyNumberFormat="1" applyFont="1" applyFill="1"/>
    <xf numFmtId="3" fontId="27" fillId="0" borderId="0" xfId="24" applyNumberFormat="1" applyFont="1" applyFill="1"/>
    <xf numFmtId="3" fontId="28" fillId="0" borderId="0" xfId="24" applyNumberFormat="1" applyFont="1" applyFill="1" applyAlignment="1">
      <alignment horizontal="center" vertical="center"/>
    </xf>
    <xf numFmtId="3" fontId="27" fillId="0" borderId="0" xfId="24" applyNumberFormat="1" applyFont="1" applyFill="1" applyAlignment="1">
      <alignment horizontal="center"/>
    </xf>
    <xf numFmtId="3" fontId="27" fillId="0" borderId="0" xfId="24" applyNumberFormat="1" applyFont="1" applyFill="1" applyAlignment="1">
      <alignment horizontal="left"/>
    </xf>
    <xf numFmtId="3" fontId="31" fillId="0" borderId="0" xfId="24" applyNumberFormat="1" applyFont="1" applyFill="1" applyAlignment="1">
      <alignment vertical="center"/>
    </xf>
    <xf numFmtId="3" fontId="36" fillId="0" borderId="0" xfId="24" applyNumberFormat="1" applyFont="1" applyFill="1" applyAlignment="1">
      <alignment vertical="center"/>
    </xf>
    <xf numFmtId="3" fontId="31" fillId="0" borderId="0" xfId="24" applyNumberFormat="1" applyFont="1" applyFill="1"/>
    <xf numFmtId="3" fontId="36" fillId="0" borderId="0" xfId="24" applyNumberFormat="1" applyFont="1" applyFill="1"/>
    <xf numFmtId="3" fontId="36" fillId="0" borderId="0" xfId="24" applyNumberFormat="1" applyFont="1" applyFill="1" applyAlignment="1">
      <alignment horizontal="center" vertical="center"/>
    </xf>
    <xf numFmtId="3" fontId="33" fillId="0" borderId="0" xfId="24" applyNumberFormat="1" applyFont="1" applyFill="1"/>
    <xf numFmtId="3" fontId="33" fillId="0" borderId="0" xfId="24" applyNumberFormat="1" applyFont="1" applyFill="1" applyAlignment="1">
      <alignment horizontal="center"/>
    </xf>
    <xf numFmtId="3" fontId="34" fillId="0" borderId="0" xfId="24" applyNumberFormat="1" applyFont="1" applyFill="1"/>
    <xf numFmtId="0" fontId="33" fillId="0" borderId="0" xfId="0" applyFont="1" applyFill="1"/>
    <xf numFmtId="0" fontId="34" fillId="0" borderId="0" xfId="0" applyFont="1" applyFill="1"/>
    <xf numFmtId="0" fontId="33" fillId="0" borderId="0" xfId="0" applyFont="1" applyFill="1" applyAlignment="1">
      <alignment horizontal="center"/>
    </xf>
    <xf numFmtId="174" fontId="33" fillId="0" borderId="0" xfId="54" applyNumberFormat="1" applyFont="1" applyFill="1"/>
    <xf numFmtId="3" fontId="37" fillId="0" borderId="0" xfId="24" applyNumberFormat="1" applyFont="1" applyFill="1"/>
    <xf numFmtId="3" fontId="40" fillId="0" borderId="0" xfId="24" applyNumberFormat="1" applyFont="1" applyFill="1"/>
    <xf numFmtId="3" fontId="38" fillId="0" borderId="0" xfId="24" applyNumberFormat="1" applyFont="1" applyFill="1" applyBorder="1" applyAlignment="1">
      <alignment horizontal="center" vertical="center"/>
    </xf>
    <xf numFmtId="3" fontId="40" fillId="0" borderId="0" xfId="24" applyNumberFormat="1" applyFont="1" applyFill="1" applyAlignment="1"/>
    <xf numFmtId="0" fontId="33" fillId="0" borderId="0" xfId="0" applyFont="1" applyFill="1" applyAlignment="1">
      <alignment horizontal="left"/>
    </xf>
    <xf numFmtId="3" fontId="27" fillId="0" borderId="0" xfId="24" applyNumberFormat="1" applyFont="1" applyFill="1" applyAlignment="1">
      <alignment horizontal="right"/>
    </xf>
    <xf numFmtId="0" fontId="33" fillId="0" borderId="0" xfId="0" applyFont="1" applyFill="1" applyAlignment="1">
      <alignment horizontal="right"/>
    </xf>
    <xf numFmtId="3" fontId="38" fillId="0" borderId="0" xfId="24" applyNumberFormat="1" applyFont="1" applyFill="1" applyBorder="1" applyAlignment="1">
      <alignment horizontal="left" vertical="center"/>
    </xf>
    <xf numFmtId="3" fontId="36" fillId="0" borderId="0" xfId="24" applyNumberFormat="1" applyFont="1" applyFill="1" applyBorder="1" applyAlignment="1">
      <alignment horizontal="center" vertical="center" wrapText="1"/>
    </xf>
    <xf numFmtId="3" fontId="36" fillId="0" borderId="0" xfId="24" applyNumberFormat="1" applyFont="1" applyFill="1" applyBorder="1" applyAlignment="1">
      <alignment horizontal="right" vertical="center" wrapText="1"/>
    </xf>
    <xf numFmtId="3" fontId="31" fillId="0" borderId="0" xfId="24" applyNumberFormat="1" applyFont="1" applyFill="1" applyBorder="1" applyAlignment="1">
      <alignment vertical="center"/>
    </xf>
    <xf numFmtId="3" fontId="27" fillId="0" borderId="0" xfId="0" applyNumberFormat="1" applyFont="1" applyBorder="1"/>
    <xf numFmtId="3" fontId="33" fillId="0" borderId="0" xfId="0" applyNumberFormat="1" applyFont="1" applyFill="1"/>
    <xf numFmtId="3" fontId="36" fillId="0" borderId="0" xfId="24" applyNumberFormat="1" applyFont="1" applyFill="1" applyAlignment="1">
      <alignment horizontal="center" vertical="center" wrapText="1"/>
    </xf>
    <xf numFmtId="3" fontId="33" fillId="0" borderId="0" xfId="24" applyNumberFormat="1" applyFont="1" applyFill="1" applyAlignment="1">
      <alignment horizontal="center"/>
    </xf>
    <xf numFmtId="3" fontId="27" fillId="0" borderId="0" xfId="24" applyNumberFormat="1" applyFont="1" applyFill="1" applyAlignment="1">
      <alignment wrapText="1"/>
    </xf>
    <xf numFmtId="3" fontId="29" fillId="0" borderId="0" xfId="24" applyNumberFormat="1" applyFont="1" applyFill="1" applyAlignment="1">
      <alignment horizontal="center" vertical="center" wrapText="1"/>
    </xf>
    <xf numFmtId="3" fontId="31" fillId="0" borderId="0" xfId="24" applyNumberFormat="1" applyFont="1" applyFill="1" applyAlignment="1">
      <alignment vertical="center" wrapText="1"/>
    </xf>
    <xf numFmtId="3" fontId="34" fillId="0" borderId="0" xfId="24" applyNumberFormat="1" applyFont="1" applyFill="1" applyAlignment="1">
      <alignment vertical="top"/>
    </xf>
    <xf numFmtId="3" fontId="42" fillId="0" borderId="3" xfId="24" applyNumberFormat="1" applyFont="1" applyBorder="1" applyAlignment="1">
      <alignment horizontal="center" vertical="center" wrapText="1"/>
    </xf>
    <xf numFmtId="0" fontId="42" fillId="0" borderId="3" xfId="0" applyFont="1" applyBorder="1" applyAlignment="1">
      <alignment horizontal="center" vertical="center" wrapText="1"/>
    </xf>
    <xf numFmtId="3" fontId="41" fillId="0" borderId="3" xfId="24" applyNumberFormat="1" applyFont="1" applyFill="1" applyBorder="1" applyAlignment="1">
      <alignment horizontal="center" vertical="center" wrapText="1"/>
    </xf>
    <xf numFmtId="3" fontId="41" fillId="0" borderId="3" xfId="24" applyNumberFormat="1" applyFont="1" applyFill="1" applyBorder="1" applyAlignment="1">
      <alignment horizontal="left" vertical="center" wrapText="1"/>
    </xf>
    <xf numFmtId="3" fontId="41" fillId="0" borderId="3" xfId="24" applyNumberFormat="1" applyFont="1" applyFill="1" applyBorder="1" applyAlignment="1">
      <alignment horizontal="right" vertical="center" wrapText="1"/>
    </xf>
    <xf numFmtId="3" fontId="43" fillId="0" borderId="3" xfId="24" applyNumberFormat="1" applyFont="1" applyFill="1" applyBorder="1" applyAlignment="1">
      <alignment horizontal="center" vertical="center" wrapText="1"/>
    </xf>
    <xf numFmtId="3" fontId="43" fillId="0" borderId="3" xfId="24" applyNumberFormat="1" applyFont="1" applyFill="1" applyBorder="1" applyAlignment="1">
      <alignment horizontal="left" vertical="center" wrapText="1"/>
    </xf>
    <xf numFmtId="3" fontId="43" fillId="2" borderId="3" xfId="24" applyNumberFormat="1" applyFont="1" applyFill="1" applyBorder="1" applyAlignment="1">
      <alignment horizontal="center" vertical="center" wrapText="1"/>
    </xf>
    <xf numFmtId="3" fontId="43" fillId="0" borderId="3" xfId="24" applyNumberFormat="1" applyFont="1" applyBorder="1" applyAlignment="1">
      <alignment horizontal="center" vertical="center" wrapText="1"/>
    </xf>
    <xf numFmtId="3" fontId="43" fillId="0" borderId="3" xfId="24" applyNumberFormat="1" applyFont="1" applyFill="1" applyBorder="1" applyAlignment="1">
      <alignment horizontal="left" vertical="center"/>
    </xf>
    <xf numFmtId="3" fontId="44" fillId="0" borderId="3" xfId="24" applyNumberFormat="1" applyFont="1" applyBorder="1" applyAlignment="1">
      <alignment horizontal="center" vertical="center"/>
    </xf>
    <xf numFmtId="3" fontId="44" fillId="0" borderId="3" xfId="46" applyNumberFormat="1" applyFont="1" applyFill="1" applyBorder="1" applyAlignment="1">
      <alignment horizontal="center" vertical="center"/>
    </xf>
    <xf numFmtId="3" fontId="43" fillId="0" borderId="3" xfId="24" applyNumberFormat="1" applyFont="1" applyBorder="1" applyAlignment="1">
      <alignment horizontal="center" vertical="center"/>
    </xf>
    <xf numFmtId="3" fontId="43" fillId="0" borderId="0" xfId="24" applyNumberFormat="1" applyFont="1" applyAlignment="1">
      <alignment horizontal="center" vertical="center"/>
    </xf>
    <xf numFmtId="3" fontId="41" fillId="0" borderId="3" xfId="24" applyNumberFormat="1" applyFont="1" applyFill="1" applyBorder="1" applyAlignment="1">
      <alignment horizontal="center" vertical="center"/>
    </xf>
    <xf numFmtId="3" fontId="41" fillId="0" borderId="3" xfId="0" applyNumberFormat="1" applyFont="1" applyBorder="1" applyAlignment="1">
      <alignment wrapText="1"/>
    </xf>
    <xf numFmtId="3" fontId="41" fillId="0" borderId="3" xfId="24" applyNumberFormat="1" applyFont="1" applyFill="1" applyBorder="1" applyAlignment="1">
      <alignment vertical="center"/>
    </xf>
    <xf numFmtId="3" fontId="41" fillId="0" borderId="8" xfId="24" applyNumberFormat="1" applyFont="1" applyFill="1" applyBorder="1" applyAlignment="1">
      <alignment horizontal="center" vertical="center"/>
    </xf>
    <xf numFmtId="3" fontId="41" fillId="0" borderId="3" xfId="24" applyNumberFormat="1" applyFont="1" applyFill="1" applyBorder="1" applyAlignment="1">
      <alignment horizontal="right" vertical="center"/>
    </xf>
    <xf numFmtId="0" fontId="42" fillId="0" borderId="0" xfId="0" applyFont="1" applyAlignment="1">
      <alignment horizontal="center" vertical="center" wrapText="1"/>
    </xf>
    <xf numFmtId="3" fontId="42" fillId="0" borderId="3" xfId="24" applyNumberFormat="1" applyFont="1" applyFill="1" applyBorder="1" applyAlignment="1">
      <alignment horizontal="center" vertical="center"/>
    </xf>
    <xf numFmtId="3" fontId="42" fillId="0" borderId="3" xfId="24" applyNumberFormat="1" applyFont="1" applyFill="1" applyBorder="1" applyAlignment="1">
      <alignment horizontal="left" vertical="center"/>
    </xf>
    <xf numFmtId="3" fontId="42" fillId="0" borderId="3" xfId="24" applyNumberFormat="1" applyFont="1" applyFill="1" applyBorder="1" applyAlignment="1">
      <alignment horizontal="center" vertical="center" wrapText="1"/>
    </xf>
    <xf numFmtId="3" fontId="44" fillId="2" borderId="3" xfId="24" applyNumberFormat="1" applyFont="1" applyFill="1" applyBorder="1" applyAlignment="1">
      <alignment horizontal="center" vertical="center"/>
    </xf>
    <xf numFmtId="0" fontId="44" fillId="2" borderId="3" xfId="0" applyFont="1" applyFill="1" applyBorder="1" applyAlignment="1">
      <alignment horizontal="left" vertical="center"/>
    </xf>
    <xf numFmtId="3" fontId="44" fillId="2" borderId="3" xfId="55" applyNumberFormat="1" applyFont="1" applyFill="1" applyBorder="1" applyAlignment="1">
      <alignment horizontal="center" vertical="center"/>
    </xf>
    <xf numFmtId="3" fontId="44" fillId="0" borderId="3" xfId="24" applyNumberFormat="1" applyFont="1" applyFill="1" applyBorder="1" applyAlignment="1">
      <alignment horizontal="center" vertical="center" wrapText="1"/>
    </xf>
    <xf numFmtId="3" fontId="44" fillId="2" borderId="3" xfId="0" applyNumberFormat="1" applyFont="1" applyFill="1" applyBorder="1" applyAlignment="1">
      <alignment horizontal="left" vertical="center"/>
    </xf>
    <xf numFmtId="3" fontId="44" fillId="0" borderId="3" xfId="55" applyNumberFormat="1" applyFont="1" applyBorder="1" applyAlignment="1">
      <alignment horizontal="center" vertical="center"/>
    </xf>
    <xf numFmtId="0" fontId="44" fillId="2" borderId="3" xfId="0" applyFont="1" applyFill="1" applyBorder="1" applyAlignment="1">
      <alignment horizontal="center" vertical="center"/>
    </xf>
    <xf numFmtId="3" fontId="41" fillId="0" borderId="3" xfId="24" applyNumberFormat="1" applyFont="1" applyBorder="1" applyAlignment="1">
      <alignment horizontal="center"/>
    </xf>
    <xf numFmtId="3" fontId="44" fillId="0" borderId="3" xfId="24" applyNumberFormat="1" applyFont="1" applyFill="1" applyBorder="1" applyAlignment="1">
      <alignment horizontal="center" vertical="center"/>
    </xf>
    <xf numFmtId="3" fontId="43" fillId="0" borderId="3" xfId="24" applyNumberFormat="1" applyFont="1" applyBorder="1" applyAlignment="1">
      <alignment horizontal="left" vertical="center"/>
    </xf>
    <xf numFmtId="3" fontId="42" fillId="0" borderId="3" xfId="46" applyNumberFormat="1" applyFont="1" applyFill="1" applyBorder="1" applyAlignment="1">
      <alignment horizontal="center" vertical="center"/>
    </xf>
    <xf numFmtId="3" fontId="44" fillId="0" borderId="3" xfId="0" applyNumberFormat="1" applyFont="1" applyBorder="1" applyAlignment="1">
      <alignment horizontal="left" vertical="center"/>
    </xf>
    <xf numFmtId="0" fontId="42" fillId="0" borderId="3" xfId="0" applyFont="1" applyFill="1" applyBorder="1" applyAlignment="1">
      <alignment horizontal="center" vertical="center"/>
    </xf>
    <xf numFmtId="43" fontId="44" fillId="0" borderId="3" xfId="54" applyFont="1" applyBorder="1" applyAlignment="1">
      <alignment horizontal="center" vertical="center"/>
    </xf>
    <xf numFmtId="0" fontId="44" fillId="0" borderId="3" xfId="0" applyFont="1" applyBorder="1" applyAlignment="1">
      <alignment horizontal="center" vertical="center"/>
    </xf>
    <xf numFmtId="3" fontId="44" fillId="0" borderId="3" xfId="24" applyNumberFormat="1" applyFont="1" applyBorder="1" applyAlignment="1">
      <alignment horizontal="left" vertical="center"/>
    </xf>
    <xf numFmtId="0" fontId="44" fillId="0" borderId="3" xfId="0" applyFont="1" applyFill="1" applyBorder="1" applyAlignment="1">
      <alignment horizontal="center" vertical="center"/>
    </xf>
    <xf numFmtId="0" fontId="44" fillId="0" borderId="3" xfId="0" applyFont="1" applyBorder="1" applyAlignment="1">
      <alignment horizontal="left" vertical="center"/>
    </xf>
    <xf numFmtId="0" fontId="44" fillId="0" borderId="3" xfId="47" applyFont="1" applyFill="1" applyBorder="1" applyAlignment="1">
      <alignment horizontal="center" vertical="center"/>
    </xf>
    <xf numFmtId="3" fontId="42" fillId="0" borderId="3" xfId="47" applyNumberFormat="1" applyFont="1" applyFill="1" applyBorder="1" applyAlignment="1">
      <alignment horizontal="center" vertical="center"/>
    </xf>
    <xf numFmtId="3" fontId="42" fillId="0" borderId="3" xfId="24" applyNumberFormat="1" applyFont="1" applyBorder="1" applyAlignment="1">
      <alignment horizontal="center" vertical="center"/>
    </xf>
    <xf numFmtId="3" fontId="42" fillId="0" borderId="3" xfId="24" applyNumberFormat="1" applyFont="1" applyBorder="1" applyAlignment="1">
      <alignment horizontal="left" vertical="center"/>
    </xf>
    <xf numFmtId="0" fontId="42" fillId="0" borderId="3" xfId="0" applyFont="1" applyFill="1" applyBorder="1" applyAlignment="1">
      <alignment horizontal="left" vertical="center" wrapText="1"/>
    </xf>
    <xf numFmtId="0" fontId="42" fillId="0" borderId="3" xfId="0" applyFont="1" applyFill="1" applyBorder="1" applyAlignment="1">
      <alignment horizontal="center" vertical="center" wrapText="1"/>
    </xf>
    <xf numFmtId="3" fontId="42" fillId="0" borderId="3" xfId="0" applyNumberFormat="1" applyFont="1" applyFill="1" applyBorder="1" applyAlignment="1">
      <alignment horizontal="center" vertical="center"/>
    </xf>
    <xf numFmtId="3" fontId="34" fillId="0" borderId="0" xfId="24" applyNumberFormat="1" applyFont="1" applyFill="1" applyAlignment="1">
      <alignment horizontal="right" vertical="top"/>
    </xf>
    <xf numFmtId="174" fontId="42" fillId="0" borderId="3" xfId="54" applyNumberFormat="1" applyFont="1" applyFill="1" applyBorder="1" applyAlignment="1">
      <alignment horizontal="right" vertical="center" wrapText="1"/>
    </xf>
    <xf numFmtId="174" fontId="44" fillId="0" borderId="3" xfId="54" applyNumberFormat="1" applyFont="1" applyFill="1" applyBorder="1" applyAlignment="1">
      <alignment horizontal="right" vertical="center" wrapText="1"/>
    </xf>
    <xf numFmtId="174" fontId="44" fillId="0" borderId="3" xfId="54" applyNumberFormat="1" applyFont="1" applyFill="1" applyBorder="1" applyAlignment="1">
      <alignment horizontal="right" vertical="center"/>
    </xf>
    <xf numFmtId="3" fontId="42" fillId="0" borderId="3" xfId="24" applyNumberFormat="1" applyFont="1" applyFill="1" applyBorder="1" applyAlignment="1">
      <alignment horizontal="right" vertical="center"/>
    </xf>
    <xf numFmtId="3" fontId="42" fillId="0" borderId="3" xfId="47" applyNumberFormat="1" applyFont="1" applyFill="1" applyBorder="1" applyAlignment="1">
      <alignment horizontal="right" vertical="center"/>
    </xf>
    <xf numFmtId="3" fontId="42" fillId="0" borderId="3" xfId="24" applyNumberFormat="1" applyFont="1" applyBorder="1" applyAlignment="1">
      <alignment horizontal="right" vertical="center"/>
    </xf>
    <xf numFmtId="3" fontId="42" fillId="0" borderId="3" xfId="0" applyNumberFormat="1" applyFont="1" applyFill="1" applyBorder="1" applyAlignment="1">
      <alignment horizontal="right" vertical="center"/>
    </xf>
    <xf numFmtId="174" fontId="33" fillId="0" borderId="0" xfId="54" applyNumberFormat="1" applyFont="1" applyFill="1" applyAlignment="1">
      <alignment horizontal="right"/>
    </xf>
    <xf numFmtId="3" fontId="25" fillId="0" borderId="0" xfId="24" applyNumberFormat="1" applyFont="1" applyFill="1" applyAlignment="1"/>
    <xf numFmtId="3" fontId="4" fillId="0" borderId="0" xfId="24" applyNumberFormat="1" applyFont="1" applyFill="1" applyAlignment="1">
      <alignment horizontal="center"/>
    </xf>
    <xf numFmtId="3" fontId="4" fillId="0" borderId="0" xfId="24" applyNumberFormat="1" applyFont="1" applyFill="1" applyAlignment="1">
      <alignment horizontal="left"/>
    </xf>
    <xf numFmtId="3" fontId="4" fillId="0" borderId="0" xfId="24" applyNumberFormat="1" applyFont="1" applyFill="1"/>
    <xf numFmtId="3" fontId="33" fillId="0" borderId="0" xfId="24" applyNumberFormat="1" applyFont="1" applyFill="1" applyAlignment="1">
      <alignment horizontal="right"/>
    </xf>
    <xf numFmtId="3" fontId="4" fillId="0" borderId="0" xfId="24" applyNumberFormat="1" applyFont="1" applyFill="1" applyAlignment="1">
      <alignment horizontal="right"/>
    </xf>
    <xf numFmtId="3" fontId="45" fillId="0" borderId="0" xfId="24" applyNumberFormat="1" applyFont="1" applyFill="1" applyAlignment="1">
      <alignment horizontal="center" vertical="center"/>
    </xf>
    <xf numFmtId="3" fontId="45" fillId="0" borderId="0" xfId="24" applyNumberFormat="1" applyFont="1" applyFill="1" applyAlignment="1">
      <alignment horizontal="left" vertical="center"/>
    </xf>
    <xf numFmtId="3" fontId="45" fillId="0" borderId="0" xfId="24" applyNumberFormat="1" applyFont="1" applyFill="1" applyAlignment="1">
      <alignment horizontal="right" vertical="center"/>
    </xf>
    <xf numFmtId="3" fontId="43" fillId="0" borderId="3" xfId="24" applyNumberFormat="1" applyFont="1" applyFill="1" applyBorder="1" applyAlignment="1">
      <alignment horizontal="right" vertical="center" wrapText="1"/>
    </xf>
    <xf numFmtId="3" fontId="25" fillId="0" borderId="0" xfId="24" applyNumberFormat="1" applyFont="1" applyFill="1" applyAlignment="1">
      <alignment horizontal="center" vertical="top" wrapText="1"/>
    </xf>
    <xf numFmtId="3" fontId="41" fillId="0" borderId="3" xfId="24" applyNumberFormat="1" applyFont="1" applyBorder="1" applyAlignment="1">
      <alignment horizontal="center" vertical="center" wrapText="1"/>
    </xf>
    <xf numFmtId="0" fontId="41" fillId="0" borderId="7" xfId="0" applyFont="1" applyBorder="1" applyAlignment="1">
      <alignment horizontal="left" wrapText="1"/>
    </xf>
    <xf numFmtId="0" fontId="41" fillId="0" borderId="2" xfId="0" applyFont="1" applyBorder="1" applyAlignment="1">
      <alignment horizontal="left" wrapText="1"/>
    </xf>
    <xf numFmtId="3" fontId="41" fillId="0" borderId="3" xfId="24" applyNumberFormat="1" applyFont="1" applyFill="1" applyBorder="1" applyAlignment="1">
      <alignment horizontal="center" vertical="center" wrapText="1"/>
    </xf>
    <xf numFmtId="3" fontId="41" fillId="0" borderId="5" xfId="24" applyNumberFormat="1" applyFont="1" applyFill="1" applyBorder="1" applyAlignment="1">
      <alignment horizontal="center" vertical="center" wrapText="1"/>
    </xf>
    <xf numFmtId="3" fontId="41" fillId="0" borderId="9" xfId="24" applyNumberFormat="1" applyFont="1" applyFill="1" applyBorder="1" applyAlignment="1">
      <alignment horizontal="center" vertical="center" wrapText="1"/>
    </xf>
    <xf numFmtId="3" fontId="41" fillId="0" borderId="4" xfId="24" applyNumberFormat="1" applyFont="1" applyFill="1" applyBorder="1" applyAlignment="1">
      <alignment horizontal="center" vertical="center" wrapText="1"/>
    </xf>
    <xf numFmtId="3" fontId="41" fillId="0" borderId="5" xfId="24" applyNumberFormat="1" applyFont="1" applyBorder="1" applyAlignment="1">
      <alignment horizontal="center" vertical="center" wrapText="1"/>
    </xf>
    <xf numFmtId="3" fontId="41" fillId="0" borderId="9" xfId="24" applyNumberFormat="1" applyFont="1" applyBorder="1" applyAlignment="1">
      <alignment horizontal="center" vertical="center" wrapText="1"/>
    </xf>
    <xf numFmtId="3" fontId="41" fillId="0" borderId="4" xfId="24" applyNumberFormat="1" applyFont="1" applyBorder="1" applyAlignment="1">
      <alignment horizontal="center" vertical="center" wrapText="1"/>
    </xf>
    <xf numFmtId="3" fontId="4" fillId="0" borderId="0" xfId="24" applyNumberFormat="1" applyFont="1" applyFill="1" applyAlignment="1">
      <alignment horizontal="center" wrapText="1"/>
    </xf>
    <xf numFmtId="3" fontId="25" fillId="0" borderId="0" xfId="24" applyNumberFormat="1" applyFont="1" applyFill="1" applyAlignment="1">
      <alignment horizontal="center" vertical="center" wrapText="1"/>
    </xf>
    <xf numFmtId="3" fontId="45" fillId="0" borderId="0" xfId="24" applyNumberFormat="1" applyFont="1" applyFill="1" applyAlignment="1">
      <alignment horizontal="center" vertical="center"/>
    </xf>
    <xf numFmtId="3" fontId="34" fillId="0" borderId="0" xfId="24" applyNumberFormat="1" applyFont="1" applyFill="1" applyAlignment="1">
      <alignment horizontal="center"/>
    </xf>
    <xf numFmtId="3" fontId="25" fillId="0" borderId="0" xfId="24" applyNumberFormat="1" applyFont="1" applyFill="1" applyAlignment="1">
      <alignment horizontal="center"/>
    </xf>
    <xf numFmtId="3" fontId="34" fillId="0" borderId="0" xfId="24" applyNumberFormat="1" applyFont="1" applyFill="1" applyAlignment="1">
      <alignment horizontal="center" wrapText="1"/>
    </xf>
    <xf numFmtId="3" fontId="34" fillId="0" borderId="0" xfId="24" applyNumberFormat="1" applyFont="1" applyFill="1" applyAlignment="1">
      <alignment horizontal="center" vertical="center" wrapText="1"/>
    </xf>
    <xf numFmtId="3" fontId="38" fillId="0" borderId="0" xfId="24" applyNumberFormat="1" applyFont="1" applyFill="1" applyAlignment="1">
      <alignment horizontal="center" vertical="center"/>
    </xf>
    <xf numFmtId="3" fontId="34" fillId="0" borderId="0" xfId="24" applyNumberFormat="1" applyFont="1" applyFill="1" applyAlignment="1">
      <alignment horizontal="center" vertical="top" wrapText="1"/>
    </xf>
    <xf numFmtId="3" fontId="33" fillId="0" borderId="0" xfId="24" applyNumberFormat="1" applyFont="1" applyFill="1" applyAlignment="1">
      <alignment horizontal="center" wrapText="1"/>
    </xf>
    <xf numFmtId="3" fontId="39" fillId="0" borderId="6" xfId="24" applyNumberFormat="1" applyFont="1" applyFill="1" applyBorder="1" applyAlignment="1">
      <alignment horizontal="center" vertical="center"/>
    </xf>
    <xf numFmtId="174" fontId="42" fillId="0" borderId="3" xfId="54" applyNumberFormat="1" applyFont="1" applyFill="1" applyBorder="1" applyAlignment="1">
      <alignment horizontal="center" vertical="center" wrapText="1"/>
    </xf>
    <xf numFmtId="174" fontId="42" fillId="0" borderId="3" xfId="54" applyNumberFormat="1" applyFont="1" applyFill="1" applyBorder="1" applyAlignment="1">
      <alignment horizontal="center" vertical="center"/>
    </xf>
    <xf numFmtId="0" fontId="42" fillId="0" borderId="3" xfId="0" applyFont="1" applyFill="1" applyBorder="1" applyAlignment="1">
      <alignment horizontal="center" vertical="center"/>
    </xf>
    <xf numFmtId="3" fontId="42" fillId="0" borderId="3" xfId="24" applyNumberFormat="1" applyFont="1" applyFill="1" applyBorder="1" applyAlignment="1">
      <alignment horizontal="center" vertical="center" wrapText="1"/>
    </xf>
    <xf numFmtId="3" fontId="42" fillId="0" borderId="3" xfId="24" applyNumberFormat="1" applyFont="1" applyFill="1" applyBorder="1" applyAlignment="1">
      <alignment horizontal="center" vertical="center"/>
    </xf>
    <xf numFmtId="3" fontId="42" fillId="0" borderId="7" xfId="24" applyNumberFormat="1" applyFont="1" applyFill="1" applyBorder="1" applyAlignment="1">
      <alignment horizontal="center" vertical="center" wrapText="1"/>
    </xf>
    <xf numFmtId="3" fontId="42" fillId="0" borderId="2" xfId="24" applyNumberFormat="1" applyFont="1" applyFill="1" applyBorder="1" applyAlignment="1">
      <alignment horizontal="center" vertical="center" wrapText="1"/>
    </xf>
    <xf numFmtId="3" fontId="42" fillId="0" borderId="8" xfId="24" applyNumberFormat="1" applyFont="1" applyFill="1" applyBorder="1" applyAlignment="1">
      <alignment horizontal="center" vertical="center" wrapText="1"/>
    </xf>
  </cellXfs>
  <cellStyles count="56">
    <cellStyle name="??" xfId="1" xr:uid="{00000000-0005-0000-0000-000000000000}"/>
    <cellStyle name="?? [0.00]_PRODUCT DETAIL Q1" xfId="2" xr:uid="{00000000-0005-0000-0000-000001000000}"/>
    <cellStyle name="?? [0]" xfId="3" xr:uid="{00000000-0005-0000-0000-000002000000}"/>
    <cellStyle name="???? [0.00]_PRODUCT DETAIL Q1" xfId="4" xr:uid="{00000000-0005-0000-0000-000003000000}"/>
    <cellStyle name="????_PRODUCT DETAIL Q1" xfId="5" xr:uid="{00000000-0005-0000-0000-000004000000}"/>
    <cellStyle name="???[0]_Book1" xfId="6" xr:uid="{00000000-0005-0000-0000-000005000000}"/>
    <cellStyle name="???_95" xfId="7" xr:uid="{00000000-0005-0000-0000-000006000000}"/>
    <cellStyle name="??_(????)??????" xfId="8" xr:uid="{00000000-0005-0000-0000-000007000000}"/>
    <cellStyle name="AeE­ [0]_INQUIRY ¿μ¾÷AßAø " xfId="9" xr:uid="{00000000-0005-0000-0000-000008000000}"/>
    <cellStyle name="AeE­_INQUIRY ¿μ¾÷AßAø " xfId="10" xr:uid="{00000000-0005-0000-0000-000009000000}"/>
    <cellStyle name="AÞ¸¶ [0]_INQUIRY ¿?¾÷AßAø " xfId="11" xr:uid="{00000000-0005-0000-0000-00000A000000}"/>
    <cellStyle name="AÞ¸¶_INQUIRY ¿?¾÷AßAø " xfId="12" xr:uid="{00000000-0005-0000-0000-00000B000000}"/>
    <cellStyle name="C?AØ_¿?¾÷CoE² " xfId="13" xr:uid="{00000000-0005-0000-0000-00000C000000}"/>
    <cellStyle name="C￥AØ_¿μ¾÷CoE² " xfId="14" xr:uid="{00000000-0005-0000-0000-00000D000000}"/>
    <cellStyle name="Comma" xfId="54" builtinId="3"/>
    <cellStyle name="Comma0" xfId="15" xr:uid="{00000000-0005-0000-0000-00000F000000}"/>
    <cellStyle name="Currency0" xfId="16" xr:uid="{00000000-0005-0000-0000-000010000000}"/>
    <cellStyle name="Date" xfId="17" xr:uid="{00000000-0005-0000-0000-000011000000}"/>
    <cellStyle name="Fixed" xfId="18" xr:uid="{00000000-0005-0000-0000-000012000000}"/>
    <cellStyle name="Header1" xfId="19" xr:uid="{00000000-0005-0000-0000-000013000000}"/>
    <cellStyle name="Header2" xfId="20" xr:uid="{00000000-0005-0000-0000-000014000000}"/>
    <cellStyle name="Hoa-Scholl" xfId="21" xr:uid="{00000000-0005-0000-0000-000015000000}"/>
    <cellStyle name="n" xfId="22" xr:uid="{00000000-0005-0000-0000-000016000000}"/>
    <cellStyle name="Normal" xfId="0" builtinId="0"/>
    <cellStyle name="Normal - Style1" xfId="23" xr:uid="{00000000-0005-0000-0000-000018000000}"/>
    <cellStyle name="Normal 13" xfId="53" xr:uid="{00000000-0005-0000-0000-000019000000}"/>
    <cellStyle name="Normal 2" xfId="24" xr:uid="{00000000-0005-0000-0000-00001A000000}"/>
    <cellStyle name="Normal 2 2" xfId="48" xr:uid="{00000000-0005-0000-0000-00001B000000}"/>
    <cellStyle name="Normal 2 2 2" xfId="49" xr:uid="{00000000-0005-0000-0000-00001C000000}"/>
    <cellStyle name="Normal 2 4" xfId="51" xr:uid="{00000000-0005-0000-0000-00001D000000}"/>
    <cellStyle name="Normal 2_NCC tiêu biểu_1" xfId="50" xr:uid="{00000000-0005-0000-0000-00001E000000}"/>
    <cellStyle name="Normal 3" xfId="46" xr:uid="{00000000-0005-0000-0000-00001F000000}"/>
    <cellStyle name="Normal 3 2" xfId="55" xr:uid="{00000000-0005-0000-0000-000020000000}"/>
    <cellStyle name="Normal 4" xfId="52" xr:uid="{00000000-0005-0000-0000-000021000000}"/>
    <cellStyle name="Normal 8" xfId="47" xr:uid="{00000000-0005-0000-0000-000022000000}"/>
    <cellStyle name="xuan" xfId="25" xr:uid="{00000000-0005-0000-0000-000023000000}"/>
    <cellStyle name=" [0.00]_ Att. 1- Cover" xfId="43" xr:uid="{00000000-0005-0000-0000-000024000000}"/>
    <cellStyle name="_ Att. 1- Cover" xfId="44" xr:uid="{00000000-0005-0000-0000-000025000000}"/>
    <cellStyle name="?_ Att. 1- Cover" xfId="45" xr:uid="{00000000-0005-0000-0000-000026000000}"/>
    <cellStyle name="똿뗦먛귟 [0.00]_PRODUCT DETAIL Q1" xfId="26" xr:uid="{00000000-0005-0000-0000-000027000000}"/>
    <cellStyle name="똿뗦먛귟_PRODUCT DETAIL Q1" xfId="27" xr:uid="{00000000-0005-0000-0000-000028000000}"/>
    <cellStyle name="믅됞 [0.00]_PRODUCT DETAIL Q1" xfId="28" xr:uid="{00000000-0005-0000-0000-000029000000}"/>
    <cellStyle name="믅됞_PRODUCT DETAIL Q1" xfId="29" xr:uid="{00000000-0005-0000-0000-00002A000000}"/>
    <cellStyle name="백분율_95" xfId="30" xr:uid="{00000000-0005-0000-0000-00002B000000}"/>
    <cellStyle name="뷭?_BOOKSHIP" xfId="31" xr:uid="{00000000-0005-0000-0000-00002C000000}"/>
    <cellStyle name="콤마 [0]_1202" xfId="35" xr:uid="{00000000-0005-0000-0000-00002D000000}"/>
    <cellStyle name="콤마_1202" xfId="36" xr:uid="{00000000-0005-0000-0000-00002E000000}"/>
    <cellStyle name="통화 [0]_1202" xfId="37" xr:uid="{00000000-0005-0000-0000-00002F000000}"/>
    <cellStyle name="통화_1202" xfId="38" xr:uid="{00000000-0005-0000-0000-000030000000}"/>
    <cellStyle name="표준_(정보부문)월별인원계획" xfId="39" xr:uid="{00000000-0005-0000-0000-000031000000}"/>
    <cellStyle name="一般_00Q3902REV.1" xfId="32" xr:uid="{00000000-0005-0000-0000-000032000000}"/>
    <cellStyle name="千分位[0]_00Q3902REV.1" xfId="33" xr:uid="{00000000-0005-0000-0000-000033000000}"/>
    <cellStyle name="千分位_00Q3902REV.1" xfId="34" xr:uid="{00000000-0005-0000-0000-000034000000}"/>
    <cellStyle name="貨幣 [0]_00Q3902REV.1" xfId="40" xr:uid="{00000000-0005-0000-0000-000035000000}"/>
    <cellStyle name="貨幣[0]_BRE" xfId="41" xr:uid="{00000000-0005-0000-0000-000036000000}"/>
    <cellStyle name="貨幣_00Q3902REV.1" xfId="42" xr:uid="{00000000-0005-0000-0000-000037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790575</xdr:colOff>
      <xdr:row>0</xdr:row>
      <xdr:rowOff>685800</xdr:rowOff>
    </xdr:from>
    <xdr:to>
      <xdr:col>2</xdr:col>
      <xdr:colOff>238125</xdr:colOff>
      <xdr:row>0</xdr:row>
      <xdr:rowOff>685800</xdr:rowOff>
    </xdr:to>
    <xdr:cxnSp macro="">
      <xdr:nvCxnSpPr>
        <xdr:cNvPr id="3" name="Straight Connector 2">
          <a:extLst>
            <a:ext uri="{FF2B5EF4-FFF2-40B4-BE49-F238E27FC236}">
              <a16:creationId xmlns:a16="http://schemas.microsoft.com/office/drawing/2014/main" id="{641B8A83-7533-4620-85AE-2D384A2DDBAC}"/>
            </a:ext>
          </a:extLst>
        </xdr:cNvPr>
        <xdr:cNvCxnSpPr/>
      </xdr:nvCxnSpPr>
      <xdr:spPr>
        <a:xfrm>
          <a:off x="1066800" y="685800"/>
          <a:ext cx="657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381000</xdr:colOff>
      <xdr:row>0</xdr:row>
      <xdr:rowOff>419100</xdr:rowOff>
    </xdr:from>
    <xdr:to>
      <xdr:col>8</xdr:col>
      <xdr:colOff>161925</xdr:colOff>
      <xdr:row>0</xdr:row>
      <xdr:rowOff>419100</xdr:rowOff>
    </xdr:to>
    <xdr:cxnSp macro="">
      <xdr:nvCxnSpPr>
        <xdr:cNvPr id="4" name="Straight Connector 3">
          <a:extLst>
            <a:ext uri="{FF2B5EF4-FFF2-40B4-BE49-F238E27FC236}">
              <a16:creationId xmlns:a16="http://schemas.microsoft.com/office/drawing/2014/main" id="{E2F8E050-B599-4FDA-831F-F53FF268D788}"/>
            </a:ext>
          </a:extLst>
        </xdr:cNvPr>
        <xdr:cNvCxnSpPr/>
      </xdr:nvCxnSpPr>
      <xdr:spPr>
        <a:xfrm>
          <a:off x="3714750" y="419100"/>
          <a:ext cx="15621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714375</xdr:colOff>
      <xdr:row>1</xdr:row>
      <xdr:rowOff>19050</xdr:rowOff>
    </xdr:from>
    <xdr:to>
      <xdr:col>2</xdr:col>
      <xdr:colOff>152400</xdr:colOff>
      <xdr:row>1</xdr:row>
      <xdr:rowOff>19050</xdr:rowOff>
    </xdr:to>
    <xdr:cxnSp macro="">
      <xdr:nvCxnSpPr>
        <xdr:cNvPr id="3" name="Straight Connector 2">
          <a:extLst>
            <a:ext uri="{FF2B5EF4-FFF2-40B4-BE49-F238E27FC236}">
              <a16:creationId xmlns:a16="http://schemas.microsoft.com/office/drawing/2014/main" id="{D69C91AC-6EF6-463E-AFA4-8E73E366863C}"/>
            </a:ext>
          </a:extLst>
        </xdr:cNvPr>
        <xdr:cNvCxnSpPr/>
      </xdr:nvCxnSpPr>
      <xdr:spPr>
        <a:xfrm>
          <a:off x="1057275" y="666750"/>
          <a:ext cx="7524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314325</xdr:colOff>
      <xdr:row>0</xdr:row>
      <xdr:rowOff>419100</xdr:rowOff>
    </xdr:from>
    <xdr:to>
      <xdr:col>7</xdr:col>
      <xdr:colOff>476250</xdr:colOff>
      <xdr:row>0</xdr:row>
      <xdr:rowOff>419100</xdr:rowOff>
    </xdr:to>
    <xdr:cxnSp macro="">
      <xdr:nvCxnSpPr>
        <xdr:cNvPr id="4" name="Straight Connector 3">
          <a:extLst>
            <a:ext uri="{FF2B5EF4-FFF2-40B4-BE49-F238E27FC236}">
              <a16:creationId xmlns:a16="http://schemas.microsoft.com/office/drawing/2014/main" id="{CA8D8E7B-1196-4CD2-8ACC-2B051807489F}"/>
            </a:ext>
          </a:extLst>
        </xdr:cNvPr>
        <xdr:cNvCxnSpPr/>
      </xdr:nvCxnSpPr>
      <xdr:spPr>
        <a:xfrm>
          <a:off x="4086225" y="4191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2"/>
  <sheetViews>
    <sheetView workbookViewId="0">
      <selection activeCell="A4" sqref="A4:I4"/>
    </sheetView>
  </sheetViews>
  <sheetFormatPr defaultColWidth="9.140625" defaultRowHeight="18.75"/>
  <cols>
    <col min="1" max="1" width="4.140625" style="4" customWidth="1"/>
    <col min="2" max="2" width="18.140625" style="5" bestFit="1" customWidth="1"/>
    <col min="3" max="3" width="10.28515625" style="4" customWidth="1"/>
    <col min="4" max="7" width="8.7109375" style="4" customWidth="1"/>
    <col min="8" max="8" width="9.28515625" style="4" customWidth="1"/>
    <col min="9" max="9" width="16.140625" style="23" customWidth="1"/>
    <col min="10" max="10" width="19.5703125" style="2" customWidth="1"/>
    <col min="11" max="11" width="7.42578125" style="2" customWidth="1"/>
    <col min="12" max="12" width="7.85546875" style="2" customWidth="1"/>
    <col min="13" max="15" width="9.140625" style="2"/>
    <col min="16" max="17" width="16" style="2" bestFit="1" customWidth="1"/>
    <col min="18" max="16384" width="9.140625" style="2"/>
  </cols>
  <sheetData>
    <row r="1" spans="1:17" ht="54.75" customHeight="1">
      <c r="A1" s="115" t="s">
        <v>73</v>
      </c>
      <c r="B1" s="115"/>
      <c r="C1" s="115"/>
      <c r="D1" s="115"/>
      <c r="E1" s="104" t="s">
        <v>26</v>
      </c>
      <c r="F1" s="104"/>
      <c r="G1" s="104"/>
      <c r="H1" s="104"/>
      <c r="I1" s="104"/>
    </row>
    <row r="2" spans="1:17" ht="9" customHeight="1">
      <c r="A2" s="95"/>
      <c r="B2" s="96"/>
      <c r="C2" s="95"/>
      <c r="D2" s="95"/>
      <c r="E2" s="95"/>
      <c r="F2" s="95"/>
      <c r="G2" s="95"/>
      <c r="H2" s="95"/>
      <c r="I2" s="99"/>
    </row>
    <row r="3" spans="1:17" ht="51.75" customHeight="1">
      <c r="A3" s="116" t="s">
        <v>78</v>
      </c>
      <c r="B3" s="116"/>
      <c r="C3" s="116"/>
      <c r="D3" s="116"/>
      <c r="E3" s="116"/>
      <c r="F3" s="116"/>
      <c r="G3" s="116"/>
      <c r="H3" s="116"/>
      <c r="I3" s="116"/>
    </row>
    <row r="4" spans="1:17" s="1" customFormat="1" ht="20.25" customHeight="1">
      <c r="A4" s="117" t="s">
        <v>281</v>
      </c>
      <c r="B4" s="117"/>
      <c r="C4" s="117"/>
      <c r="D4" s="117"/>
      <c r="E4" s="117"/>
      <c r="F4" s="117"/>
      <c r="G4" s="117"/>
      <c r="H4" s="117"/>
      <c r="I4" s="117"/>
    </row>
    <row r="5" spans="1:17" s="1" customFormat="1" ht="15.75" customHeight="1">
      <c r="A5" s="100"/>
      <c r="B5" s="101"/>
      <c r="C5" s="100"/>
      <c r="D5" s="100"/>
      <c r="E5" s="100"/>
      <c r="F5" s="100"/>
      <c r="G5" s="100"/>
      <c r="H5" s="100"/>
      <c r="I5" s="102"/>
    </row>
    <row r="6" spans="1:17" ht="18.75" customHeight="1">
      <c r="A6" s="109" t="s">
        <v>72</v>
      </c>
      <c r="B6" s="109" t="s">
        <v>17</v>
      </c>
      <c r="C6" s="109" t="s">
        <v>71</v>
      </c>
      <c r="D6" s="105" t="s">
        <v>18</v>
      </c>
      <c r="E6" s="105"/>
      <c r="F6" s="105"/>
      <c r="G6" s="105"/>
      <c r="H6" s="112" t="s">
        <v>81</v>
      </c>
      <c r="I6" s="112" t="s">
        <v>79</v>
      </c>
      <c r="J6" s="33"/>
    </row>
    <row r="7" spans="1:17" s="10" customFormat="1" ht="32.25" customHeight="1">
      <c r="A7" s="110"/>
      <c r="B7" s="110"/>
      <c r="C7" s="110"/>
      <c r="D7" s="108" t="s">
        <v>74</v>
      </c>
      <c r="E7" s="108"/>
      <c r="F7" s="108" t="s">
        <v>278</v>
      </c>
      <c r="G7" s="108"/>
      <c r="H7" s="113"/>
      <c r="I7" s="113"/>
      <c r="J7" s="31"/>
    </row>
    <row r="8" spans="1:17" s="10" customFormat="1" ht="42.75">
      <c r="A8" s="111"/>
      <c r="B8" s="111"/>
      <c r="C8" s="111"/>
      <c r="D8" s="37" t="s">
        <v>75</v>
      </c>
      <c r="E8" s="37" t="s">
        <v>76</v>
      </c>
      <c r="F8" s="38" t="s">
        <v>75</v>
      </c>
      <c r="G8" s="37" t="s">
        <v>77</v>
      </c>
      <c r="H8" s="114"/>
      <c r="I8" s="114"/>
      <c r="J8" s="31"/>
    </row>
    <row r="9" spans="1:17" s="3" customFormat="1" ht="28.5">
      <c r="A9" s="39" t="s">
        <v>13</v>
      </c>
      <c r="B9" s="40" t="s">
        <v>80</v>
      </c>
      <c r="C9" s="39">
        <f>SUM(C10:C23)</f>
        <v>25152</v>
      </c>
      <c r="D9" s="39">
        <f t="shared" ref="D9:G9" si="0">SUM(D10:D23)</f>
        <v>3103</v>
      </c>
      <c r="E9" s="39">
        <f t="shared" si="0"/>
        <v>20126</v>
      </c>
      <c r="F9" s="39">
        <f t="shared" si="0"/>
        <v>332</v>
      </c>
      <c r="G9" s="39">
        <f t="shared" si="0"/>
        <v>1591</v>
      </c>
      <c r="H9" s="39"/>
      <c r="I9" s="41">
        <f>SUM(I10:I23)</f>
        <v>7545600000</v>
      </c>
      <c r="J9" s="34"/>
      <c r="O9" s="26"/>
      <c r="P9" s="26"/>
      <c r="Q9" s="27"/>
    </row>
    <row r="10" spans="1:17" s="6" customFormat="1" ht="21.75" customHeight="1">
      <c r="A10" s="42">
        <v>1</v>
      </c>
      <c r="B10" s="43" t="s">
        <v>5</v>
      </c>
      <c r="C10" s="44">
        <v>2485</v>
      </c>
      <c r="D10" s="44">
        <v>309</v>
      </c>
      <c r="E10" s="44">
        <v>1988</v>
      </c>
      <c r="F10" s="44">
        <v>0</v>
      </c>
      <c r="G10" s="44">
        <v>188</v>
      </c>
      <c r="H10" s="42">
        <v>300000</v>
      </c>
      <c r="I10" s="103">
        <f t="shared" ref="I10:I22" si="1">H10*C10</f>
        <v>745500000</v>
      </c>
      <c r="J10" s="35"/>
    </row>
    <row r="11" spans="1:17" s="6" customFormat="1" ht="21.75" customHeight="1">
      <c r="A11" s="42">
        <v>2</v>
      </c>
      <c r="B11" s="43" t="s">
        <v>6</v>
      </c>
      <c r="C11" s="45">
        <v>2657</v>
      </c>
      <c r="D11" s="45">
        <v>348</v>
      </c>
      <c r="E11" s="45">
        <v>2091</v>
      </c>
      <c r="F11" s="45">
        <v>64</v>
      </c>
      <c r="G11" s="45">
        <v>154</v>
      </c>
      <c r="H11" s="42">
        <v>300000</v>
      </c>
      <c r="I11" s="103">
        <f t="shared" si="1"/>
        <v>797100000</v>
      </c>
      <c r="J11" s="35"/>
    </row>
    <row r="12" spans="1:17" s="6" customFormat="1" ht="21.75" customHeight="1">
      <c r="A12" s="42">
        <v>3</v>
      </c>
      <c r="B12" s="46" t="s">
        <v>11</v>
      </c>
      <c r="C12" s="47">
        <v>1571</v>
      </c>
      <c r="D12" s="48">
        <v>202</v>
      </c>
      <c r="E12" s="48">
        <v>1253</v>
      </c>
      <c r="F12" s="48">
        <v>6</v>
      </c>
      <c r="G12" s="48">
        <v>110</v>
      </c>
      <c r="H12" s="42">
        <v>300000</v>
      </c>
      <c r="I12" s="103">
        <f t="shared" si="1"/>
        <v>471300000</v>
      </c>
    </row>
    <row r="13" spans="1:17" s="6" customFormat="1" ht="21.75" customHeight="1">
      <c r="A13" s="42">
        <v>4</v>
      </c>
      <c r="B13" s="43" t="s">
        <v>7</v>
      </c>
      <c r="C13" s="45">
        <v>1950</v>
      </c>
      <c r="D13" s="45">
        <v>236</v>
      </c>
      <c r="E13" s="45">
        <v>1559</v>
      </c>
      <c r="F13" s="45">
        <v>13</v>
      </c>
      <c r="G13" s="45">
        <v>142</v>
      </c>
      <c r="H13" s="42">
        <v>300000</v>
      </c>
      <c r="I13" s="103">
        <f t="shared" si="1"/>
        <v>585000000</v>
      </c>
      <c r="J13" s="35"/>
    </row>
    <row r="14" spans="1:17" s="6" customFormat="1" ht="21.75" customHeight="1">
      <c r="A14" s="42">
        <v>5</v>
      </c>
      <c r="B14" s="43" t="s">
        <v>3</v>
      </c>
      <c r="C14" s="45">
        <v>3228</v>
      </c>
      <c r="D14" s="45">
        <v>315</v>
      </c>
      <c r="E14" s="45">
        <v>2662</v>
      </c>
      <c r="F14" s="45">
        <v>21</v>
      </c>
      <c r="G14" s="45">
        <v>230</v>
      </c>
      <c r="H14" s="42">
        <v>300000</v>
      </c>
      <c r="I14" s="103">
        <f t="shared" si="1"/>
        <v>968400000</v>
      </c>
      <c r="J14" s="35"/>
      <c r="O14" s="28"/>
      <c r="P14" s="28"/>
      <c r="Q14" s="28"/>
    </row>
    <row r="15" spans="1:17" s="7" customFormat="1" ht="18.75" customHeight="1">
      <c r="A15" s="42">
        <v>6</v>
      </c>
      <c r="B15" s="46" t="s">
        <v>15</v>
      </c>
      <c r="C15" s="49">
        <v>1045</v>
      </c>
      <c r="D15" s="49">
        <v>176</v>
      </c>
      <c r="E15" s="49">
        <v>793</v>
      </c>
      <c r="F15" s="49">
        <v>6</v>
      </c>
      <c r="G15" s="49">
        <v>70</v>
      </c>
      <c r="H15" s="42">
        <v>300000</v>
      </c>
      <c r="I15" s="103">
        <f t="shared" si="1"/>
        <v>313500000</v>
      </c>
    </row>
    <row r="16" spans="1:17" s="6" customFormat="1" ht="18.75" customHeight="1">
      <c r="A16" s="42">
        <v>7</v>
      </c>
      <c r="B16" s="46" t="s">
        <v>12</v>
      </c>
      <c r="C16" s="49">
        <v>1479</v>
      </c>
      <c r="D16" s="50">
        <v>179</v>
      </c>
      <c r="E16" s="50">
        <v>1185</v>
      </c>
      <c r="F16" s="50">
        <v>115</v>
      </c>
      <c r="G16" s="49">
        <v>0</v>
      </c>
      <c r="H16" s="42">
        <v>300000</v>
      </c>
      <c r="I16" s="103">
        <f t="shared" si="1"/>
        <v>443700000</v>
      </c>
    </row>
    <row r="17" spans="1:17" s="6" customFormat="1" ht="21.75" customHeight="1">
      <c r="A17" s="42">
        <v>8</v>
      </c>
      <c r="B17" s="46" t="s">
        <v>10</v>
      </c>
      <c r="C17" s="49">
        <v>579</v>
      </c>
      <c r="D17" s="49">
        <v>75</v>
      </c>
      <c r="E17" s="49">
        <v>463</v>
      </c>
      <c r="F17" s="49">
        <v>10</v>
      </c>
      <c r="G17" s="49">
        <v>31</v>
      </c>
      <c r="H17" s="42">
        <v>300000</v>
      </c>
      <c r="I17" s="103">
        <f t="shared" si="1"/>
        <v>173700000</v>
      </c>
    </row>
    <row r="18" spans="1:17" s="6" customFormat="1" ht="21.75" customHeight="1">
      <c r="A18" s="42">
        <v>9</v>
      </c>
      <c r="B18" s="43" t="s">
        <v>2</v>
      </c>
      <c r="C18" s="45">
        <v>1510</v>
      </c>
      <c r="D18" s="45">
        <v>179</v>
      </c>
      <c r="E18" s="45">
        <v>1227</v>
      </c>
      <c r="F18" s="45">
        <v>0</v>
      </c>
      <c r="G18" s="45">
        <v>104</v>
      </c>
      <c r="H18" s="42">
        <v>300000</v>
      </c>
      <c r="I18" s="103">
        <f t="shared" si="1"/>
        <v>453000000</v>
      </c>
      <c r="J18" s="35"/>
      <c r="O18" s="28"/>
      <c r="P18" s="28"/>
      <c r="Q18" s="28"/>
    </row>
    <row r="19" spans="1:17" s="6" customFormat="1" ht="21.75" customHeight="1">
      <c r="A19" s="42">
        <v>10</v>
      </c>
      <c r="B19" s="43" t="s">
        <v>1</v>
      </c>
      <c r="C19" s="45">
        <v>674</v>
      </c>
      <c r="D19" s="45">
        <v>104</v>
      </c>
      <c r="E19" s="45">
        <v>526</v>
      </c>
      <c r="F19" s="45">
        <v>14</v>
      </c>
      <c r="G19" s="45">
        <v>30</v>
      </c>
      <c r="H19" s="42">
        <v>300000</v>
      </c>
      <c r="I19" s="103">
        <f t="shared" si="1"/>
        <v>202200000</v>
      </c>
      <c r="J19" s="35"/>
      <c r="O19" s="28"/>
      <c r="P19" s="28"/>
      <c r="Q19" s="29"/>
    </row>
    <row r="20" spans="1:17" s="6" customFormat="1" ht="21.75" customHeight="1">
      <c r="A20" s="42">
        <v>11</v>
      </c>
      <c r="B20" s="46" t="s">
        <v>9</v>
      </c>
      <c r="C20" s="49">
        <v>2061</v>
      </c>
      <c r="D20" s="49">
        <v>270</v>
      </c>
      <c r="E20" s="49">
        <v>1620</v>
      </c>
      <c r="F20" s="49">
        <v>19</v>
      </c>
      <c r="G20" s="49">
        <v>152</v>
      </c>
      <c r="H20" s="42">
        <v>300000</v>
      </c>
      <c r="I20" s="103">
        <f t="shared" si="1"/>
        <v>618300000</v>
      </c>
    </row>
    <row r="21" spans="1:17" s="6" customFormat="1" ht="21.75" customHeight="1">
      <c r="A21" s="42">
        <v>12</v>
      </c>
      <c r="B21" s="43" t="s">
        <v>8</v>
      </c>
      <c r="C21" s="45">
        <v>3161</v>
      </c>
      <c r="D21" s="45">
        <v>375</v>
      </c>
      <c r="E21" s="45">
        <v>2545</v>
      </c>
      <c r="F21" s="45">
        <v>28</v>
      </c>
      <c r="G21" s="45">
        <v>213</v>
      </c>
      <c r="H21" s="42">
        <v>300000</v>
      </c>
      <c r="I21" s="103">
        <f t="shared" si="1"/>
        <v>948300000</v>
      </c>
      <c r="J21" s="35"/>
    </row>
    <row r="22" spans="1:17" s="6" customFormat="1" ht="21.75" customHeight="1">
      <c r="A22" s="42">
        <v>13</v>
      </c>
      <c r="B22" s="43" t="s">
        <v>4</v>
      </c>
      <c r="C22" s="45">
        <v>2748</v>
      </c>
      <c r="D22" s="45">
        <v>331</v>
      </c>
      <c r="E22" s="45">
        <v>2214</v>
      </c>
      <c r="F22" s="45">
        <v>36</v>
      </c>
      <c r="G22" s="45">
        <v>167</v>
      </c>
      <c r="H22" s="42">
        <v>300000</v>
      </c>
      <c r="I22" s="103">
        <f t="shared" si="1"/>
        <v>824400000</v>
      </c>
      <c r="J22" s="35"/>
    </row>
    <row r="23" spans="1:17" s="6" customFormat="1" ht="35.25" customHeight="1">
      <c r="A23" s="42">
        <v>14</v>
      </c>
      <c r="B23" s="43" t="s">
        <v>16</v>
      </c>
      <c r="C23" s="42">
        <v>4</v>
      </c>
      <c r="D23" s="42">
        <v>4</v>
      </c>
      <c r="E23" s="42">
        <v>0</v>
      </c>
      <c r="F23" s="42">
        <v>0</v>
      </c>
      <c r="G23" s="42">
        <v>0</v>
      </c>
      <c r="H23" s="42">
        <v>300000</v>
      </c>
      <c r="I23" s="103">
        <f t="shared" ref="I23" si="2">H23*C23</f>
        <v>1200000</v>
      </c>
    </row>
    <row r="24" spans="1:17" s="9" customFormat="1" ht="32.25" customHeight="1">
      <c r="A24" s="51" t="s">
        <v>14</v>
      </c>
      <c r="B24" s="106" t="s">
        <v>42</v>
      </c>
      <c r="C24" s="107"/>
      <c r="D24" s="107"/>
      <c r="E24" s="107"/>
      <c r="F24" s="107"/>
      <c r="G24" s="107"/>
      <c r="H24" s="107"/>
      <c r="I24" s="52">
        <v>70000000</v>
      </c>
    </row>
    <row r="25" spans="1:17" s="9" customFormat="1" ht="25.5" customHeight="1">
      <c r="A25" s="51" t="s">
        <v>29</v>
      </c>
      <c r="B25" s="53" t="s">
        <v>280</v>
      </c>
      <c r="C25" s="54"/>
      <c r="D25" s="54"/>
      <c r="E25" s="54"/>
      <c r="F25" s="54"/>
      <c r="G25" s="54"/>
      <c r="H25" s="51"/>
      <c r="I25" s="55">
        <f>I9+I24</f>
        <v>7615600000</v>
      </c>
    </row>
    <row r="27" spans="1:17" s="8" customFormat="1" ht="16.5">
      <c r="A27" s="119" t="s">
        <v>84</v>
      </c>
      <c r="B27" s="119"/>
      <c r="C27" s="119"/>
      <c r="D27" s="119" t="s">
        <v>85</v>
      </c>
      <c r="E27" s="119"/>
      <c r="F27" s="119"/>
      <c r="G27" s="118" t="s">
        <v>44</v>
      </c>
      <c r="H27" s="118"/>
      <c r="I27" s="118"/>
      <c r="J27" s="21"/>
    </row>
    <row r="28" spans="1:17" s="8" customFormat="1" ht="16.5">
      <c r="A28" s="95"/>
      <c r="B28" s="96"/>
      <c r="C28" s="95"/>
      <c r="D28" s="95"/>
      <c r="E28" s="95"/>
      <c r="F28" s="97"/>
      <c r="G28" s="118" t="s">
        <v>27</v>
      </c>
      <c r="H28" s="118"/>
      <c r="I28" s="118"/>
      <c r="J28" s="21"/>
    </row>
    <row r="29" spans="1:17" s="8" customFormat="1" ht="16.5">
      <c r="A29" s="95"/>
      <c r="B29" s="96"/>
      <c r="C29" s="95"/>
      <c r="D29" s="95"/>
      <c r="E29" s="95"/>
      <c r="F29" s="95"/>
      <c r="G29" s="95"/>
      <c r="H29" s="32"/>
      <c r="I29" s="98"/>
      <c r="J29" s="19"/>
    </row>
    <row r="30" spans="1:17" s="8" customFormat="1" ht="16.5">
      <c r="A30" s="95"/>
      <c r="B30" s="96"/>
      <c r="C30" s="95"/>
      <c r="D30" s="95"/>
      <c r="E30" s="95"/>
      <c r="F30" s="95"/>
      <c r="G30" s="95"/>
      <c r="H30" s="32"/>
      <c r="I30" s="98"/>
      <c r="J30" s="19"/>
    </row>
    <row r="31" spans="1:17" s="8" customFormat="1" ht="16.5">
      <c r="A31" s="95"/>
      <c r="B31" s="96"/>
      <c r="C31" s="95"/>
      <c r="D31" s="95"/>
      <c r="E31" s="95"/>
      <c r="F31" s="95"/>
      <c r="G31" s="95"/>
      <c r="H31" s="32"/>
      <c r="I31" s="98"/>
      <c r="J31" s="19"/>
    </row>
    <row r="32" spans="1:17" s="8" customFormat="1" ht="16.5">
      <c r="A32" s="95"/>
      <c r="B32" s="96"/>
      <c r="C32" s="95"/>
      <c r="D32" s="95"/>
      <c r="E32" s="95"/>
      <c r="F32" s="95"/>
      <c r="G32" s="95"/>
      <c r="H32" s="32"/>
      <c r="I32" s="98"/>
      <c r="J32" s="19"/>
    </row>
    <row r="33" spans="1:10" s="9" customFormat="1" ht="16.5">
      <c r="A33" s="119" t="s">
        <v>82</v>
      </c>
      <c r="B33" s="119"/>
      <c r="C33" s="119"/>
      <c r="D33" s="119" t="s">
        <v>83</v>
      </c>
      <c r="E33" s="119"/>
      <c r="F33" s="119"/>
      <c r="G33" s="118" t="s">
        <v>28</v>
      </c>
      <c r="H33" s="118"/>
      <c r="I33" s="118"/>
      <c r="J33" s="21"/>
    </row>
    <row r="34" spans="1:10">
      <c r="A34" s="2"/>
      <c r="H34" s="16"/>
      <c r="I34" s="24"/>
      <c r="J34" s="17"/>
    </row>
    <row r="35" spans="1:10">
      <c r="A35" s="2"/>
      <c r="H35" s="2"/>
    </row>
    <row r="36" spans="1:10">
      <c r="A36" s="2"/>
      <c r="H36" s="2"/>
    </row>
    <row r="37" spans="1:10">
      <c r="A37" s="2"/>
      <c r="H37" s="2"/>
    </row>
    <row r="38" spans="1:10">
      <c r="A38" s="2"/>
      <c r="H38" s="2"/>
    </row>
    <row r="39" spans="1:10">
      <c r="A39" s="2"/>
      <c r="H39" s="2"/>
    </row>
    <row r="40" spans="1:10">
      <c r="A40" s="2"/>
      <c r="H40" s="2"/>
    </row>
    <row r="41" spans="1:10">
      <c r="A41" s="2"/>
      <c r="H41" s="2"/>
    </row>
    <row r="42" spans="1:10">
      <c r="A42" s="2"/>
      <c r="H42" s="2"/>
    </row>
  </sheetData>
  <mergeCells count="20">
    <mergeCell ref="A27:C27"/>
    <mergeCell ref="A33:C33"/>
    <mergeCell ref="A6:A8"/>
    <mergeCell ref="G27:I27"/>
    <mergeCell ref="G28:I28"/>
    <mergeCell ref="G33:I33"/>
    <mergeCell ref="D27:F27"/>
    <mergeCell ref="D33:F33"/>
    <mergeCell ref="E1:I1"/>
    <mergeCell ref="D6:G6"/>
    <mergeCell ref="B24:H24"/>
    <mergeCell ref="D7:E7"/>
    <mergeCell ref="F7:G7"/>
    <mergeCell ref="C6:C8"/>
    <mergeCell ref="B6:B8"/>
    <mergeCell ref="I6:I8"/>
    <mergeCell ref="H6:H8"/>
    <mergeCell ref="A1:D1"/>
    <mergeCell ref="A3:I3"/>
    <mergeCell ref="A4:I4"/>
  </mergeCells>
  <phoneticPr fontId="26" type="noConversion"/>
  <pageMargins left="0.62" right="0" top="0.72" bottom="0.25" header="0.25" footer="0.25"/>
  <pageSetup paperSize="9"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46"/>
  <sheetViews>
    <sheetView tabSelected="1" workbookViewId="0">
      <selection activeCell="M6" sqref="M6"/>
    </sheetView>
  </sheetViews>
  <sheetFormatPr defaultColWidth="8.85546875" defaultRowHeight="15.75"/>
  <cols>
    <col min="1" max="1" width="5.140625" style="16" bestFit="1" customWidth="1"/>
    <col min="2" max="2" width="19.7109375" style="22" bestFit="1" customWidth="1"/>
    <col min="3" max="3" width="7.28515625" style="16" bestFit="1" customWidth="1"/>
    <col min="4" max="4" width="10" style="16" bestFit="1" customWidth="1"/>
    <col min="5" max="5" width="10.28515625" style="16" bestFit="1" customWidth="1"/>
    <col min="6" max="7" width="11" style="16" bestFit="1" customWidth="1"/>
    <col min="8" max="8" width="7.5703125" style="16" bestFit="1" customWidth="1"/>
    <col min="9" max="9" width="14.140625" style="93" customWidth="1"/>
    <col min="10" max="11" width="8.85546875" style="14"/>
    <col min="12" max="12" width="14.28515625" style="14" customWidth="1"/>
    <col min="13" max="16384" width="8.85546875" style="14"/>
  </cols>
  <sheetData>
    <row r="1" spans="1:9" s="11" customFormat="1" ht="51" customHeight="1">
      <c r="A1" s="124" t="s">
        <v>87</v>
      </c>
      <c r="B1" s="124"/>
      <c r="C1" s="124"/>
      <c r="D1" s="124"/>
      <c r="E1" s="123" t="s">
        <v>26</v>
      </c>
      <c r="F1" s="123"/>
      <c r="G1" s="123"/>
      <c r="H1" s="123"/>
      <c r="I1" s="123"/>
    </row>
    <row r="2" spans="1:9" s="11" customFormat="1" ht="15" customHeight="1">
      <c r="A2" s="120"/>
      <c r="B2" s="120"/>
      <c r="C2" s="120"/>
      <c r="E2" s="36"/>
      <c r="F2" s="36"/>
      <c r="G2" s="36"/>
      <c r="H2" s="36"/>
      <c r="I2" s="85"/>
    </row>
    <row r="3" spans="1:9" s="11" customFormat="1" ht="45" customHeight="1">
      <c r="A3" s="121" t="s">
        <v>86</v>
      </c>
      <c r="B3" s="121"/>
      <c r="C3" s="121"/>
      <c r="D3" s="121"/>
      <c r="E3" s="121"/>
      <c r="F3" s="121"/>
      <c r="G3" s="121"/>
      <c r="H3" s="121"/>
      <c r="I3" s="121"/>
    </row>
    <row r="4" spans="1:9" s="13" customFormat="1" ht="15.75" customHeight="1">
      <c r="A4" s="122" t="s">
        <v>282</v>
      </c>
      <c r="B4" s="122"/>
      <c r="C4" s="122"/>
      <c r="D4" s="122"/>
      <c r="E4" s="122"/>
      <c r="F4" s="122"/>
      <c r="G4" s="122"/>
      <c r="H4" s="122"/>
      <c r="I4" s="122"/>
    </row>
    <row r="5" spans="1:9" s="11" customFormat="1" ht="18.75" customHeight="1">
      <c r="A5" s="12"/>
      <c r="B5" s="25"/>
      <c r="C5" s="20"/>
      <c r="D5" s="20"/>
      <c r="E5" s="20"/>
      <c r="F5" s="20"/>
      <c r="G5" s="20"/>
      <c r="H5" s="125"/>
      <c r="I5" s="125"/>
    </row>
    <row r="6" spans="1:9" ht="23.25" customHeight="1">
      <c r="A6" s="129" t="s">
        <v>0</v>
      </c>
      <c r="B6" s="129" t="s">
        <v>43</v>
      </c>
      <c r="C6" s="129" t="s">
        <v>40</v>
      </c>
      <c r="D6" s="131" t="s">
        <v>18</v>
      </c>
      <c r="E6" s="132"/>
      <c r="F6" s="132"/>
      <c r="G6" s="133"/>
      <c r="H6" s="129" t="s">
        <v>88</v>
      </c>
      <c r="I6" s="126" t="s">
        <v>89</v>
      </c>
    </row>
    <row r="7" spans="1:9" ht="71.25" customHeight="1">
      <c r="A7" s="130"/>
      <c r="B7" s="130"/>
      <c r="C7" s="129"/>
      <c r="D7" s="37" t="s">
        <v>90</v>
      </c>
      <c r="E7" s="37" t="s">
        <v>91</v>
      </c>
      <c r="F7" s="56" t="s">
        <v>92</v>
      </c>
      <c r="G7" s="37" t="s">
        <v>93</v>
      </c>
      <c r="H7" s="130"/>
      <c r="I7" s="127"/>
    </row>
    <row r="8" spans="1:9" s="15" customFormat="1" ht="18" customHeight="1">
      <c r="A8" s="57" t="s">
        <v>13</v>
      </c>
      <c r="B8" s="58" t="s">
        <v>5</v>
      </c>
      <c r="C8" s="59">
        <f>SUM(C9:C26)</f>
        <v>2485</v>
      </c>
      <c r="D8" s="59">
        <f t="shared" ref="D8:G8" si="0">SUM(D9:D26)</f>
        <v>309</v>
      </c>
      <c r="E8" s="59">
        <f t="shared" si="0"/>
        <v>1988</v>
      </c>
      <c r="F8" s="59">
        <f t="shared" si="0"/>
        <v>0</v>
      </c>
      <c r="G8" s="59">
        <f t="shared" si="0"/>
        <v>188</v>
      </c>
      <c r="H8" s="59"/>
      <c r="I8" s="86">
        <f>C8*300000</f>
        <v>745500000</v>
      </c>
    </row>
    <row r="9" spans="1:9">
      <c r="A9" s="60">
        <v>1</v>
      </c>
      <c r="B9" s="61" t="s">
        <v>95</v>
      </c>
      <c r="C9" s="60">
        <f>D9+E9+F9+G9</f>
        <v>94</v>
      </c>
      <c r="D9" s="62">
        <v>11</v>
      </c>
      <c r="E9" s="62">
        <v>75</v>
      </c>
      <c r="F9" s="62"/>
      <c r="G9" s="62">
        <v>8</v>
      </c>
      <c r="H9" s="63">
        <v>300000</v>
      </c>
      <c r="I9" s="87">
        <f t="shared" ref="I9:I26" si="1">C9*H9</f>
        <v>28200000</v>
      </c>
    </row>
    <row r="10" spans="1:9">
      <c r="A10" s="60">
        <v>2</v>
      </c>
      <c r="B10" s="61" t="s">
        <v>96</v>
      </c>
      <c r="C10" s="60">
        <f t="shared" ref="C10:C26" si="2">D10+E10+F10+G10</f>
        <v>93</v>
      </c>
      <c r="D10" s="62">
        <v>15</v>
      </c>
      <c r="E10" s="62">
        <v>71</v>
      </c>
      <c r="F10" s="62"/>
      <c r="G10" s="62">
        <v>7</v>
      </c>
      <c r="H10" s="63">
        <v>300000</v>
      </c>
      <c r="I10" s="87">
        <f t="shared" si="1"/>
        <v>27900000</v>
      </c>
    </row>
    <row r="11" spans="1:9">
      <c r="A11" s="60">
        <v>3</v>
      </c>
      <c r="B11" s="64" t="s">
        <v>97</v>
      </c>
      <c r="C11" s="60">
        <f t="shared" si="2"/>
        <v>320</v>
      </c>
      <c r="D11" s="62">
        <v>31</v>
      </c>
      <c r="E11" s="62">
        <v>265</v>
      </c>
      <c r="F11" s="62"/>
      <c r="G11" s="62">
        <v>24</v>
      </c>
      <c r="H11" s="63">
        <v>300000</v>
      </c>
      <c r="I11" s="87">
        <f t="shared" si="1"/>
        <v>96000000</v>
      </c>
    </row>
    <row r="12" spans="1:9">
      <c r="A12" s="60">
        <v>4</v>
      </c>
      <c r="B12" s="61" t="s">
        <v>98</v>
      </c>
      <c r="C12" s="60">
        <f t="shared" si="2"/>
        <v>279</v>
      </c>
      <c r="D12" s="65">
        <v>26</v>
      </c>
      <c r="E12" s="65">
        <v>224</v>
      </c>
      <c r="F12" s="65"/>
      <c r="G12" s="65">
        <v>29</v>
      </c>
      <c r="H12" s="63">
        <v>300000</v>
      </c>
      <c r="I12" s="87">
        <f t="shared" si="1"/>
        <v>83700000</v>
      </c>
    </row>
    <row r="13" spans="1:9">
      <c r="A13" s="60">
        <v>5</v>
      </c>
      <c r="B13" s="64" t="s">
        <v>99</v>
      </c>
      <c r="C13" s="60">
        <f t="shared" si="2"/>
        <v>89</v>
      </c>
      <c r="D13" s="62">
        <v>11</v>
      </c>
      <c r="E13" s="62">
        <v>75</v>
      </c>
      <c r="F13" s="62"/>
      <c r="G13" s="62">
        <v>3</v>
      </c>
      <c r="H13" s="63">
        <v>300000</v>
      </c>
      <c r="I13" s="87">
        <f t="shared" si="1"/>
        <v>26700000</v>
      </c>
    </row>
    <row r="14" spans="1:9">
      <c r="A14" s="60">
        <v>6</v>
      </c>
      <c r="B14" s="61" t="s">
        <v>100</v>
      </c>
      <c r="C14" s="60">
        <f t="shared" si="2"/>
        <v>68</v>
      </c>
      <c r="D14" s="66">
        <v>7</v>
      </c>
      <c r="E14" s="66">
        <v>59</v>
      </c>
      <c r="F14" s="62"/>
      <c r="G14" s="62">
        <v>2</v>
      </c>
      <c r="H14" s="63">
        <v>300000</v>
      </c>
      <c r="I14" s="87">
        <f t="shared" si="1"/>
        <v>20400000</v>
      </c>
    </row>
    <row r="15" spans="1:9">
      <c r="A15" s="60">
        <v>7</v>
      </c>
      <c r="B15" s="61" t="s">
        <v>101</v>
      </c>
      <c r="C15" s="60">
        <f t="shared" si="2"/>
        <v>144</v>
      </c>
      <c r="D15" s="62">
        <v>26</v>
      </c>
      <c r="E15" s="62">
        <v>110</v>
      </c>
      <c r="F15" s="62"/>
      <c r="G15" s="62">
        <v>8</v>
      </c>
      <c r="H15" s="63">
        <v>300000</v>
      </c>
      <c r="I15" s="87">
        <f t="shared" si="1"/>
        <v>43200000</v>
      </c>
    </row>
    <row r="16" spans="1:9">
      <c r="A16" s="60">
        <v>8</v>
      </c>
      <c r="B16" s="64" t="s">
        <v>102</v>
      </c>
      <c r="C16" s="60">
        <f t="shared" si="2"/>
        <v>95</v>
      </c>
      <c r="D16" s="62">
        <v>13</v>
      </c>
      <c r="E16" s="62">
        <v>75</v>
      </c>
      <c r="F16" s="62"/>
      <c r="G16" s="62">
        <v>7</v>
      </c>
      <c r="H16" s="63">
        <v>300000</v>
      </c>
      <c r="I16" s="87">
        <f t="shared" si="1"/>
        <v>28500000</v>
      </c>
    </row>
    <row r="17" spans="1:15">
      <c r="A17" s="60">
        <v>9</v>
      </c>
      <c r="B17" s="61" t="s">
        <v>111</v>
      </c>
      <c r="C17" s="62">
        <f>D17+E17+F17+G17</f>
        <v>82</v>
      </c>
      <c r="D17" s="65">
        <v>12</v>
      </c>
      <c r="E17" s="65">
        <v>62</v>
      </c>
      <c r="F17" s="65"/>
      <c r="G17" s="65">
        <v>8</v>
      </c>
      <c r="H17" s="63">
        <v>300000</v>
      </c>
      <c r="I17" s="87">
        <f t="shared" si="1"/>
        <v>24600000</v>
      </c>
    </row>
    <row r="18" spans="1:15">
      <c r="A18" s="60">
        <v>10</v>
      </c>
      <c r="B18" s="61" t="s">
        <v>103</v>
      </c>
      <c r="C18" s="60">
        <f t="shared" si="2"/>
        <v>139</v>
      </c>
      <c r="D18" s="62">
        <v>17</v>
      </c>
      <c r="E18" s="62">
        <v>108</v>
      </c>
      <c r="F18" s="62"/>
      <c r="G18" s="62">
        <v>14</v>
      </c>
      <c r="H18" s="63">
        <v>300000</v>
      </c>
      <c r="I18" s="87">
        <f t="shared" si="1"/>
        <v>41700000</v>
      </c>
    </row>
    <row r="19" spans="1:15">
      <c r="A19" s="60">
        <v>11</v>
      </c>
      <c r="B19" s="61" t="s">
        <v>104</v>
      </c>
      <c r="C19" s="60">
        <f t="shared" si="2"/>
        <v>103</v>
      </c>
      <c r="D19" s="62">
        <v>13</v>
      </c>
      <c r="E19" s="62">
        <v>77</v>
      </c>
      <c r="F19" s="62"/>
      <c r="G19" s="62">
        <v>13</v>
      </c>
      <c r="H19" s="63">
        <v>300000</v>
      </c>
      <c r="I19" s="87">
        <f t="shared" si="1"/>
        <v>30900000</v>
      </c>
    </row>
    <row r="20" spans="1:15">
      <c r="A20" s="60">
        <v>12</v>
      </c>
      <c r="B20" s="61" t="s">
        <v>105</v>
      </c>
      <c r="C20" s="60">
        <f t="shared" si="2"/>
        <v>107</v>
      </c>
      <c r="D20" s="62">
        <v>18</v>
      </c>
      <c r="E20" s="62">
        <v>81</v>
      </c>
      <c r="F20" s="62"/>
      <c r="G20" s="62">
        <v>8</v>
      </c>
      <c r="H20" s="63">
        <v>300000</v>
      </c>
      <c r="I20" s="87">
        <f t="shared" si="1"/>
        <v>32100000</v>
      </c>
    </row>
    <row r="21" spans="1:15">
      <c r="A21" s="60">
        <v>13</v>
      </c>
      <c r="B21" s="61" t="s">
        <v>106</v>
      </c>
      <c r="C21" s="60">
        <f t="shared" si="2"/>
        <v>76</v>
      </c>
      <c r="D21" s="66">
        <v>9</v>
      </c>
      <c r="E21" s="66">
        <v>64</v>
      </c>
      <c r="F21" s="62"/>
      <c r="G21" s="62">
        <v>3</v>
      </c>
      <c r="H21" s="63">
        <v>300000</v>
      </c>
      <c r="I21" s="87">
        <f t="shared" si="1"/>
        <v>22800000</v>
      </c>
    </row>
    <row r="22" spans="1:15">
      <c r="A22" s="60">
        <v>14</v>
      </c>
      <c r="B22" s="64" t="s">
        <v>107</v>
      </c>
      <c r="C22" s="60">
        <f t="shared" si="2"/>
        <v>99</v>
      </c>
      <c r="D22" s="62">
        <v>4</v>
      </c>
      <c r="E22" s="62">
        <v>90</v>
      </c>
      <c r="F22" s="62"/>
      <c r="G22" s="62">
        <v>5</v>
      </c>
      <c r="H22" s="63">
        <v>300000</v>
      </c>
      <c r="I22" s="87">
        <f t="shared" si="1"/>
        <v>29700000</v>
      </c>
    </row>
    <row r="23" spans="1:15">
      <c r="A23" s="60">
        <v>15</v>
      </c>
      <c r="B23" s="61" t="s">
        <v>45</v>
      </c>
      <c r="C23" s="60">
        <f t="shared" si="2"/>
        <v>303</v>
      </c>
      <c r="D23" s="66">
        <v>43</v>
      </c>
      <c r="E23" s="66">
        <v>231</v>
      </c>
      <c r="F23" s="62"/>
      <c r="G23" s="62">
        <v>29</v>
      </c>
      <c r="H23" s="63">
        <v>300000</v>
      </c>
      <c r="I23" s="87">
        <f t="shared" si="1"/>
        <v>90900000</v>
      </c>
    </row>
    <row r="24" spans="1:15">
      <c r="A24" s="60">
        <v>16</v>
      </c>
      <c r="B24" s="61" t="s">
        <v>108</v>
      </c>
      <c r="C24" s="60">
        <f t="shared" si="2"/>
        <v>123</v>
      </c>
      <c r="D24" s="66">
        <v>15</v>
      </c>
      <c r="E24" s="66">
        <v>104</v>
      </c>
      <c r="F24" s="62"/>
      <c r="G24" s="62">
        <v>4</v>
      </c>
      <c r="H24" s="63">
        <v>300000</v>
      </c>
      <c r="I24" s="87">
        <f t="shared" si="1"/>
        <v>36900000</v>
      </c>
    </row>
    <row r="25" spans="1:15">
      <c r="A25" s="60">
        <v>17</v>
      </c>
      <c r="B25" s="61" t="s">
        <v>109</v>
      </c>
      <c r="C25" s="60">
        <f t="shared" si="2"/>
        <v>155</v>
      </c>
      <c r="D25" s="66">
        <v>22</v>
      </c>
      <c r="E25" s="66">
        <v>121</v>
      </c>
      <c r="F25" s="62"/>
      <c r="G25" s="62">
        <v>12</v>
      </c>
      <c r="H25" s="63">
        <v>300000</v>
      </c>
      <c r="I25" s="87">
        <f t="shared" si="1"/>
        <v>46500000</v>
      </c>
    </row>
    <row r="26" spans="1:15">
      <c r="A26" s="60">
        <v>18</v>
      </c>
      <c r="B26" s="64" t="s">
        <v>110</v>
      </c>
      <c r="C26" s="60">
        <f t="shared" si="2"/>
        <v>116</v>
      </c>
      <c r="D26" s="66">
        <v>16</v>
      </c>
      <c r="E26" s="66">
        <v>96</v>
      </c>
      <c r="F26" s="62"/>
      <c r="G26" s="62">
        <v>4</v>
      </c>
      <c r="H26" s="63">
        <v>300000</v>
      </c>
      <c r="I26" s="87">
        <f t="shared" si="1"/>
        <v>34800000</v>
      </c>
      <c r="O26" s="30"/>
    </row>
    <row r="27" spans="1:15">
      <c r="A27" s="57" t="s">
        <v>14</v>
      </c>
      <c r="B27" s="58" t="s">
        <v>6</v>
      </c>
      <c r="C27" s="67">
        <f>SUM(C28:C52)</f>
        <v>2657</v>
      </c>
      <c r="D27" s="67">
        <f t="shared" ref="D27:G27" si="3">SUM(D28:D52)</f>
        <v>348</v>
      </c>
      <c r="E27" s="67">
        <f t="shared" si="3"/>
        <v>2091</v>
      </c>
      <c r="F27" s="67">
        <f t="shared" si="3"/>
        <v>64</v>
      </c>
      <c r="G27" s="67">
        <f t="shared" si="3"/>
        <v>154</v>
      </c>
      <c r="H27" s="57"/>
      <c r="I27" s="86">
        <f>C27*300000</f>
        <v>797100000</v>
      </c>
    </row>
    <row r="28" spans="1:15">
      <c r="A28" s="68">
        <v>1</v>
      </c>
      <c r="B28" s="69" t="s">
        <v>112</v>
      </c>
      <c r="C28" s="49">
        <v>322</v>
      </c>
      <c r="D28" s="49">
        <v>19</v>
      </c>
      <c r="E28" s="49">
        <v>273</v>
      </c>
      <c r="F28" s="49"/>
      <c r="G28" s="49">
        <v>30</v>
      </c>
      <c r="H28" s="68">
        <v>300000</v>
      </c>
      <c r="I28" s="88">
        <f t="shared" ref="I28:I73" si="4">C28*H28</f>
        <v>96600000</v>
      </c>
    </row>
    <row r="29" spans="1:15">
      <c r="A29" s="68">
        <v>2</v>
      </c>
      <c r="B29" s="69" t="s">
        <v>113</v>
      </c>
      <c r="C29" s="49">
        <v>110</v>
      </c>
      <c r="D29" s="49">
        <v>11</v>
      </c>
      <c r="E29" s="49">
        <v>92</v>
      </c>
      <c r="F29" s="49"/>
      <c r="G29" s="49">
        <v>7</v>
      </c>
      <c r="H29" s="68">
        <v>300000</v>
      </c>
      <c r="I29" s="88">
        <f t="shared" si="4"/>
        <v>33000000</v>
      </c>
    </row>
    <row r="30" spans="1:15">
      <c r="A30" s="68">
        <v>3</v>
      </c>
      <c r="B30" s="69" t="s">
        <v>114</v>
      </c>
      <c r="C30" s="49">
        <v>115</v>
      </c>
      <c r="D30" s="49">
        <v>11</v>
      </c>
      <c r="E30" s="49">
        <v>92</v>
      </c>
      <c r="F30" s="49">
        <v>8</v>
      </c>
      <c r="G30" s="49">
        <v>4</v>
      </c>
      <c r="H30" s="68">
        <v>300000</v>
      </c>
      <c r="I30" s="88">
        <f t="shared" si="4"/>
        <v>34500000</v>
      </c>
    </row>
    <row r="31" spans="1:15">
      <c r="A31" s="68">
        <v>4</v>
      </c>
      <c r="B31" s="69" t="s">
        <v>115</v>
      </c>
      <c r="C31" s="49">
        <v>77</v>
      </c>
      <c r="D31" s="49">
        <v>9</v>
      </c>
      <c r="E31" s="49">
        <v>64</v>
      </c>
      <c r="F31" s="49"/>
      <c r="G31" s="49">
        <v>4</v>
      </c>
      <c r="H31" s="68">
        <v>300000</v>
      </c>
      <c r="I31" s="88">
        <f t="shared" si="4"/>
        <v>23100000</v>
      </c>
    </row>
    <row r="32" spans="1:15">
      <c r="A32" s="68">
        <v>5</v>
      </c>
      <c r="B32" s="69" t="s">
        <v>116</v>
      </c>
      <c r="C32" s="49">
        <v>39</v>
      </c>
      <c r="D32" s="49">
        <v>3</v>
      </c>
      <c r="E32" s="49">
        <v>34</v>
      </c>
      <c r="F32" s="49">
        <v>0</v>
      </c>
      <c r="G32" s="49">
        <v>2</v>
      </c>
      <c r="H32" s="68">
        <v>300000</v>
      </c>
      <c r="I32" s="88">
        <f t="shared" si="4"/>
        <v>11700000</v>
      </c>
    </row>
    <row r="33" spans="1:9">
      <c r="A33" s="68">
        <v>6</v>
      </c>
      <c r="B33" s="69" t="s">
        <v>117</v>
      </c>
      <c r="C33" s="49">
        <v>27</v>
      </c>
      <c r="D33" s="49">
        <v>8</v>
      </c>
      <c r="E33" s="49">
        <v>19</v>
      </c>
      <c r="F33" s="49">
        <v>0</v>
      </c>
      <c r="G33" s="49">
        <v>0</v>
      </c>
      <c r="H33" s="68">
        <v>300000</v>
      </c>
      <c r="I33" s="88">
        <f t="shared" si="4"/>
        <v>8100000</v>
      </c>
    </row>
    <row r="34" spans="1:9">
      <c r="A34" s="68">
        <v>7</v>
      </c>
      <c r="B34" s="69" t="s">
        <v>118</v>
      </c>
      <c r="C34" s="49">
        <v>26</v>
      </c>
      <c r="D34" s="49">
        <v>3</v>
      </c>
      <c r="E34" s="49">
        <v>23</v>
      </c>
      <c r="F34" s="49"/>
      <c r="G34" s="49"/>
      <c r="H34" s="68">
        <v>300000</v>
      </c>
      <c r="I34" s="88">
        <f t="shared" si="4"/>
        <v>7800000</v>
      </c>
    </row>
    <row r="35" spans="1:9">
      <c r="A35" s="68">
        <v>8</v>
      </c>
      <c r="B35" s="69" t="s">
        <v>119</v>
      </c>
      <c r="C35" s="49">
        <v>23</v>
      </c>
      <c r="D35" s="49">
        <v>2</v>
      </c>
      <c r="E35" s="49">
        <v>20</v>
      </c>
      <c r="F35" s="49">
        <v>0</v>
      </c>
      <c r="G35" s="49">
        <v>1</v>
      </c>
      <c r="H35" s="68">
        <v>300000</v>
      </c>
      <c r="I35" s="88">
        <f t="shared" si="4"/>
        <v>6900000</v>
      </c>
    </row>
    <row r="36" spans="1:9">
      <c r="A36" s="68">
        <v>9</v>
      </c>
      <c r="B36" s="69" t="s">
        <v>120</v>
      </c>
      <c r="C36" s="49">
        <v>42</v>
      </c>
      <c r="D36" s="49">
        <v>3</v>
      </c>
      <c r="E36" s="49">
        <v>37</v>
      </c>
      <c r="F36" s="49"/>
      <c r="G36" s="49">
        <v>2</v>
      </c>
      <c r="H36" s="68">
        <v>300000</v>
      </c>
      <c r="I36" s="88">
        <f t="shared" si="4"/>
        <v>12600000</v>
      </c>
    </row>
    <row r="37" spans="1:9">
      <c r="A37" s="68">
        <v>10</v>
      </c>
      <c r="B37" s="69" t="s">
        <v>121</v>
      </c>
      <c r="C37" s="49">
        <v>93</v>
      </c>
      <c r="D37" s="49">
        <v>7</v>
      </c>
      <c r="E37" s="49">
        <v>78</v>
      </c>
      <c r="F37" s="49"/>
      <c r="G37" s="49">
        <v>8</v>
      </c>
      <c r="H37" s="68">
        <v>300000</v>
      </c>
      <c r="I37" s="88">
        <f t="shared" si="4"/>
        <v>27900000</v>
      </c>
    </row>
    <row r="38" spans="1:9">
      <c r="A38" s="68">
        <v>11</v>
      </c>
      <c r="B38" s="69" t="s">
        <v>122</v>
      </c>
      <c r="C38" s="49">
        <v>109</v>
      </c>
      <c r="D38" s="49">
        <v>6</v>
      </c>
      <c r="E38" s="49">
        <v>92</v>
      </c>
      <c r="F38" s="49"/>
      <c r="G38" s="49">
        <v>11</v>
      </c>
      <c r="H38" s="68">
        <v>300000</v>
      </c>
      <c r="I38" s="88">
        <f t="shared" si="4"/>
        <v>32700000</v>
      </c>
    </row>
    <row r="39" spans="1:9">
      <c r="A39" s="68">
        <v>12</v>
      </c>
      <c r="B39" s="69" t="s">
        <v>135</v>
      </c>
      <c r="C39" s="49">
        <v>169</v>
      </c>
      <c r="D39" s="49">
        <v>21</v>
      </c>
      <c r="E39" s="49">
        <v>135</v>
      </c>
      <c r="F39" s="49">
        <v>0</v>
      </c>
      <c r="G39" s="49">
        <v>13</v>
      </c>
      <c r="H39" s="68">
        <v>300000</v>
      </c>
      <c r="I39" s="88">
        <f t="shared" si="4"/>
        <v>50700000</v>
      </c>
    </row>
    <row r="40" spans="1:9">
      <c r="A40" s="68">
        <v>13</v>
      </c>
      <c r="B40" s="69" t="s">
        <v>123</v>
      </c>
      <c r="C40" s="49">
        <v>100</v>
      </c>
      <c r="D40" s="49">
        <v>10</v>
      </c>
      <c r="E40" s="49">
        <v>77</v>
      </c>
      <c r="F40" s="49">
        <v>3</v>
      </c>
      <c r="G40" s="49">
        <v>10</v>
      </c>
      <c r="H40" s="68">
        <v>300000</v>
      </c>
      <c r="I40" s="88">
        <f t="shared" si="4"/>
        <v>30000000</v>
      </c>
    </row>
    <row r="41" spans="1:9">
      <c r="A41" s="68">
        <v>14</v>
      </c>
      <c r="B41" s="69" t="s">
        <v>124</v>
      </c>
      <c r="C41" s="49">
        <v>182</v>
      </c>
      <c r="D41" s="49">
        <v>23</v>
      </c>
      <c r="E41" s="49">
        <v>148</v>
      </c>
      <c r="F41" s="49">
        <v>0</v>
      </c>
      <c r="G41" s="49">
        <v>11</v>
      </c>
      <c r="H41" s="68">
        <v>300000</v>
      </c>
      <c r="I41" s="88">
        <f t="shared" si="4"/>
        <v>54600000</v>
      </c>
    </row>
    <row r="42" spans="1:9">
      <c r="A42" s="68">
        <v>15</v>
      </c>
      <c r="B42" s="69" t="s">
        <v>125</v>
      </c>
      <c r="C42" s="49">
        <v>87</v>
      </c>
      <c r="D42" s="49">
        <v>10</v>
      </c>
      <c r="E42" s="49">
        <v>72</v>
      </c>
      <c r="F42" s="49">
        <v>0</v>
      </c>
      <c r="G42" s="49">
        <v>5</v>
      </c>
      <c r="H42" s="68">
        <v>300000</v>
      </c>
      <c r="I42" s="88">
        <f t="shared" si="4"/>
        <v>26100000</v>
      </c>
    </row>
    <row r="43" spans="1:9">
      <c r="A43" s="68">
        <v>16</v>
      </c>
      <c r="B43" s="69" t="s">
        <v>126</v>
      </c>
      <c r="C43" s="49">
        <v>105</v>
      </c>
      <c r="D43" s="49">
        <v>6</v>
      </c>
      <c r="E43" s="49">
        <v>88</v>
      </c>
      <c r="F43" s="49">
        <v>5</v>
      </c>
      <c r="G43" s="49">
        <v>6</v>
      </c>
      <c r="H43" s="68">
        <v>300000</v>
      </c>
      <c r="I43" s="88">
        <f t="shared" si="4"/>
        <v>31500000</v>
      </c>
    </row>
    <row r="44" spans="1:9">
      <c r="A44" s="68">
        <v>17</v>
      </c>
      <c r="B44" s="69" t="s">
        <v>136</v>
      </c>
      <c r="C44" s="49">
        <v>14</v>
      </c>
      <c r="D44" s="49">
        <v>3</v>
      </c>
      <c r="E44" s="49">
        <v>10</v>
      </c>
      <c r="F44" s="49">
        <v>0</v>
      </c>
      <c r="G44" s="49">
        <v>1</v>
      </c>
      <c r="H44" s="68">
        <v>300000</v>
      </c>
      <c r="I44" s="88">
        <f t="shared" si="4"/>
        <v>4200000</v>
      </c>
    </row>
    <row r="45" spans="1:9">
      <c r="A45" s="68">
        <v>18</v>
      </c>
      <c r="B45" s="69" t="s">
        <v>127</v>
      </c>
      <c r="C45" s="49">
        <v>101</v>
      </c>
      <c r="D45" s="49">
        <v>15</v>
      </c>
      <c r="E45" s="49">
        <v>78</v>
      </c>
      <c r="F45" s="49"/>
      <c r="G45" s="49">
        <v>8</v>
      </c>
      <c r="H45" s="68">
        <v>300000</v>
      </c>
      <c r="I45" s="88">
        <f t="shared" si="4"/>
        <v>30300000</v>
      </c>
    </row>
    <row r="46" spans="1:9">
      <c r="A46" s="68">
        <v>19</v>
      </c>
      <c r="B46" s="69" t="s">
        <v>128</v>
      </c>
      <c r="C46" s="49">
        <v>81</v>
      </c>
      <c r="D46" s="49">
        <v>10</v>
      </c>
      <c r="E46" s="49">
        <v>65</v>
      </c>
      <c r="F46" s="49">
        <v>1</v>
      </c>
      <c r="G46" s="49">
        <v>5</v>
      </c>
      <c r="H46" s="68">
        <v>300000</v>
      </c>
      <c r="I46" s="88">
        <f t="shared" si="4"/>
        <v>24300000</v>
      </c>
    </row>
    <row r="47" spans="1:9">
      <c r="A47" s="68">
        <v>20</v>
      </c>
      <c r="B47" s="69" t="s">
        <v>129</v>
      </c>
      <c r="C47" s="49">
        <v>107</v>
      </c>
      <c r="D47" s="49">
        <v>85</v>
      </c>
      <c r="E47" s="49">
        <v>14</v>
      </c>
      <c r="F47" s="49">
        <v>0</v>
      </c>
      <c r="G47" s="49">
        <v>8</v>
      </c>
      <c r="H47" s="68">
        <v>300000</v>
      </c>
      <c r="I47" s="88">
        <f t="shared" si="4"/>
        <v>32100000</v>
      </c>
    </row>
    <row r="48" spans="1:9">
      <c r="A48" s="68">
        <v>21</v>
      </c>
      <c r="B48" s="69" t="s">
        <v>130</v>
      </c>
      <c r="C48" s="49">
        <v>81</v>
      </c>
      <c r="D48" s="49">
        <v>16</v>
      </c>
      <c r="E48" s="49">
        <v>60</v>
      </c>
      <c r="F48" s="49">
        <v>0</v>
      </c>
      <c r="G48" s="49">
        <v>5</v>
      </c>
      <c r="H48" s="68">
        <v>300000</v>
      </c>
      <c r="I48" s="88">
        <f t="shared" si="4"/>
        <v>24300000</v>
      </c>
    </row>
    <row r="49" spans="1:9">
      <c r="A49" s="68">
        <v>22</v>
      </c>
      <c r="B49" s="69" t="s">
        <v>131</v>
      </c>
      <c r="C49" s="49">
        <v>258</v>
      </c>
      <c r="D49" s="49">
        <v>25</v>
      </c>
      <c r="E49" s="49">
        <v>207</v>
      </c>
      <c r="F49" s="49">
        <v>26</v>
      </c>
      <c r="G49" s="49"/>
      <c r="H49" s="68">
        <v>300000</v>
      </c>
      <c r="I49" s="88">
        <f t="shared" si="4"/>
        <v>77400000</v>
      </c>
    </row>
    <row r="50" spans="1:9">
      <c r="A50" s="68">
        <v>23</v>
      </c>
      <c r="B50" s="69" t="s">
        <v>132</v>
      </c>
      <c r="C50" s="49">
        <v>83</v>
      </c>
      <c r="D50" s="49">
        <v>3</v>
      </c>
      <c r="E50" s="49">
        <v>71</v>
      </c>
      <c r="F50" s="49">
        <v>4</v>
      </c>
      <c r="G50" s="49">
        <v>5</v>
      </c>
      <c r="H50" s="68">
        <v>300000</v>
      </c>
      <c r="I50" s="88">
        <f t="shared" si="4"/>
        <v>24900000</v>
      </c>
    </row>
    <row r="51" spans="1:9">
      <c r="A51" s="68">
        <v>24</v>
      </c>
      <c r="B51" s="69" t="s">
        <v>133</v>
      </c>
      <c r="C51" s="49">
        <v>210</v>
      </c>
      <c r="D51" s="49">
        <v>23</v>
      </c>
      <c r="E51" s="49">
        <v>170</v>
      </c>
      <c r="F51" s="49">
        <v>17</v>
      </c>
      <c r="G51" s="49">
        <v>0</v>
      </c>
      <c r="H51" s="68">
        <v>300000</v>
      </c>
      <c r="I51" s="88">
        <f t="shared" si="4"/>
        <v>63000000</v>
      </c>
    </row>
    <row r="52" spans="1:9">
      <c r="A52" s="68">
        <v>25</v>
      </c>
      <c r="B52" s="69" t="s">
        <v>134</v>
      </c>
      <c r="C52" s="49">
        <v>96</v>
      </c>
      <c r="D52" s="49">
        <v>16</v>
      </c>
      <c r="E52" s="49">
        <v>72</v>
      </c>
      <c r="F52" s="49">
        <v>0</v>
      </c>
      <c r="G52" s="49">
        <v>8</v>
      </c>
      <c r="H52" s="68">
        <v>300000</v>
      </c>
      <c r="I52" s="88">
        <f t="shared" si="4"/>
        <v>28800000</v>
      </c>
    </row>
    <row r="53" spans="1:9">
      <c r="A53" s="57" t="s">
        <v>29</v>
      </c>
      <c r="B53" s="58" t="s">
        <v>11</v>
      </c>
      <c r="C53" s="70">
        <f>SUM(C54:C74)</f>
        <v>1571</v>
      </c>
      <c r="D53" s="70">
        <f t="shared" ref="D53:G53" si="5">SUM(D54:D74)</f>
        <v>202</v>
      </c>
      <c r="E53" s="70">
        <f t="shared" si="5"/>
        <v>1253</v>
      </c>
      <c r="F53" s="70">
        <f t="shared" si="5"/>
        <v>6</v>
      </c>
      <c r="G53" s="70">
        <f t="shared" si="5"/>
        <v>110</v>
      </c>
      <c r="H53" s="70"/>
      <c r="I53" s="86">
        <f>C53*300000</f>
        <v>471300000</v>
      </c>
    </row>
    <row r="54" spans="1:9">
      <c r="A54" s="68">
        <v>1</v>
      </c>
      <c r="B54" s="71" t="s">
        <v>157</v>
      </c>
      <c r="C54" s="65">
        <f>D54+E54+F54+G54</f>
        <v>122</v>
      </c>
      <c r="D54" s="65">
        <v>12</v>
      </c>
      <c r="E54" s="65">
        <v>105</v>
      </c>
      <c r="F54" s="65">
        <v>0</v>
      </c>
      <c r="G54" s="65">
        <v>5</v>
      </c>
      <c r="H54" s="68">
        <v>300000</v>
      </c>
      <c r="I54" s="88">
        <f t="shared" si="4"/>
        <v>36600000</v>
      </c>
    </row>
    <row r="55" spans="1:9">
      <c r="A55" s="68">
        <v>2</v>
      </c>
      <c r="B55" s="71" t="s">
        <v>137</v>
      </c>
      <c r="C55" s="65">
        <f t="shared" ref="C55:C74" si="6">D55+E55+F55+G55</f>
        <v>60</v>
      </c>
      <c r="D55" s="65">
        <v>6</v>
      </c>
      <c r="E55" s="65">
        <v>51</v>
      </c>
      <c r="F55" s="65">
        <v>1</v>
      </c>
      <c r="G55" s="65">
        <v>2</v>
      </c>
      <c r="H55" s="68">
        <v>300000</v>
      </c>
      <c r="I55" s="88">
        <f t="shared" si="4"/>
        <v>18000000</v>
      </c>
    </row>
    <row r="56" spans="1:9">
      <c r="A56" s="68">
        <v>3</v>
      </c>
      <c r="B56" s="71" t="s">
        <v>138</v>
      </c>
      <c r="C56" s="65">
        <f t="shared" si="6"/>
        <v>103</v>
      </c>
      <c r="D56" s="65">
        <v>14</v>
      </c>
      <c r="E56" s="65">
        <v>82</v>
      </c>
      <c r="F56" s="65"/>
      <c r="G56" s="65">
        <v>7</v>
      </c>
      <c r="H56" s="68">
        <v>300000</v>
      </c>
      <c r="I56" s="88">
        <f t="shared" si="4"/>
        <v>30900000</v>
      </c>
    </row>
    <row r="57" spans="1:9">
      <c r="A57" s="68">
        <v>4</v>
      </c>
      <c r="B57" s="71" t="s">
        <v>139</v>
      </c>
      <c r="C57" s="65">
        <f t="shared" si="6"/>
        <v>98</v>
      </c>
      <c r="D57" s="65">
        <v>20</v>
      </c>
      <c r="E57" s="65">
        <v>71</v>
      </c>
      <c r="F57" s="65">
        <v>3</v>
      </c>
      <c r="G57" s="65">
        <v>4</v>
      </c>
      <c r="H57" s="68">
        <v>300000</v>
      </c>
      <c r="I57" s="88">
        <f t="shared" si="4"/>
        <v>29400000</v>
      </c>
    </row>
    <row r="58" spans="1:9">
      <c r="A58" s="68">
        <v>5</v>
      </c>
      <c r="B58" s="71" t="s">
        <v>140</v>
      </c>
      <c r="C58" s="65">
        <f t="shared" si="6"/>
        <v>94</v>
      </c>
      <c r="D58" s="65">
        <v>8</v>
      </c>
      <c r="E58" s="65">
        <v>77</v>
      </c>
      <c r="F58" s="65"/>
      <c r="G58" s="65">
        <v>9</v>
      </c>
      <c r="H58" s="68">
        <v>300000</v>
      </c>
      <c r="I58" s="88">
        <f t="shared" si="4"/>
        <v>28200000</v>
      </c>
    </row>
    <row r="59" spans="1:9">
      <c r="A59" s="68">
        <v>6</v>
      </c>
      <c r="B59" s="71" t="s">
        <v>141</v>
      </c>
      <c r="C59" s="65">
        <f t="shared" si="6"/>
        <v>100</v>
      </c>
      <c r="D59" s="65">
        <v>11</v>
      </c>
      <c r="E59" s="65">
        <v>78</v>
      </c>
      <c r="F59" s="65"/>
      <c r="G59" s="65">
        <v>11</v>
      </c>
      <c r="H59" s="68">
        <v>300000</v>
      </c>
      <c r="I59" s="88">
        <f t="shared" si="4"/>
        <v>30000000</v>
      </c>
    </row>
    <row r="60" spans="1:9">
      <c r="A60" s="68">
        <v>7</v>
      </c>
      <c r="B60" s="71" t="s">
        <v>142</v>
      </c>
      <c r="C60" s="65">
        <f t="shared" si="6"/>
        <v>77</v>
      </c>
      <c r="D60" s="65">
        <v>4</v>
      </c>
      <c r="E60" s="65">
        <v>70</v>
      </c>
      <c r="F60" s="65">
        <v>1</v>
      </c>
      <c r="G60" s="65">
        <v>2</v>
      </c>
      <c r="H60" s="68">
        <v>300000</v>
      </c>
      <c r="I60" s="88">
        <f t="shared" si="4"/>
        <v>23100000</v>
      </c>
    </row>
    <row r="61" spans="1:9">
      <c r="A61" s="68">
        <v>8</v>
      </c>
      <c r="B61" s="71" t="s">
        <v>143</v>
      </c>
      <c r="C61" s="65">
        <f t="shared" si="6"/>
        <v>27</v>
      </c>
      <c r="D61" s="65">
        <v>2</v>
      </c>
      <c r="E61" s="65">
        <v>21</v>
      </c>
      <c r="F61" s="65">
        <v>0</v>
      </c>
      <c r="G61" s="65">
        <v>4</v>
      </c>
      <c r="H61" s="68">
        <v>300000</v>
      </c>
      <c r="I61" s="88">
        <f t="shared" si="4"/>
        <v>8100000</v>
      </c>
    </row>
    <row r="62" spans="1:9">
      <c r="A62" s="68">
        <v>9</v>
      </c>
      <c r="B62" s="71" t="s">
        <v>144</v>
      </c>
      <c r="C62" s="65">
        <f t="shared" si="6"/>
        <v>17</v>
      </c>
      <c r="D62" s="65">
        <v>6</v>
      </c>
      <c r="E62" s="65">
        <v>8</v>
      </c>
      <c r="F62" s="65"/>
      <c r="G62" s="65">
        <v>3</v>
      </c>
      <c r="H62" s="68">
        <v>300000</v>
      </c>
      <c r="I62" s="88">
        <f t="shared" si="4"/>
        <v>5100000</v>
      </c>
    </row>
    <row r="63" spans="1:9">
      <c r="A63" s="68">
        <v>10</v>
      </c>
      <c r="B63" s="71" t="s">
        <v>145</v>
      </c>
      <c r="C63" s="65">
        <f t="shared" si="6"/>
        <v>66</v>
      </c>
      <c r="D63" s="65">
        <v>8</v>
      </c>
      <c r="E63" s="65">
        <v>55</v>
      </c>
      <c r="F63" s="65">
        <v>0</v>
      </c>
      <c r="G63" s="65">
        <v>3</v>
      </c>
      <c r="H63" s="68">
        <v>300000</v>
      </c>
      <c r="I63" s="88">
        <f t="shared" si="4"/>
        <v>19800000</v>
      </c>
    </row>
    <row r="64" spans="1:9">
      <c r="A64" s="68">
        <v>11</v>
      </c>
      <c r="B64" s="71" t="s">
        <v>146</v>
      </c>
      <c r="C64" s="65">
        <f t="shared" si="6"/>
        <v>80</v>
      </c>
      <c r="D64" s="65">
        <v>7</v>
      </c>
      <c r="E64" s="65">
        <v>69</v>
      </c>
      <c r="F64" s="65"/>
      <c r="G64" s="65">
        <v>4</v>
      </c>
      <c r="H64" s="68">
        <v>300000</v>
      </c>
      <c r="I64" s="88">
        <f t="shared" si="4"/>
        <v>24000000</v>
      </c>
    </row>
    <row r="65" spans="1:9">
      <c r="A65" s="68">
        <v>12</v>
      </c>
      <c r="B65" s="71" t="s">
        <v>147</v>
      </c>
      <c r="C65" s="65">
        <f t="shared" si="6"/>
        <v>23</v>
      </c>
      <c r="D65" s="65">
        <v>1</v>
      </c>
      <c r="E65" s="65">
        <v>21</v>
      </c>
      <c r="F65" s="65">
        <v>0</v>
      </c>
      <c r="G65" s="65">
        <v>1</v>
      </c>
      <c r="H65" s="68">
        <v>300000</v>
      </c>
      <c r="I65" s="88">
        <f t="shared" si="4"/>
        <v>6900000</v>
      </c>
    </row>
    <row r="66" spans="1:9">
      <c r="A66" s="68">
        <v>13</v>
      </c>
      <c r="B66" s="71" t="s">
        <v>148</v>
      </c>
      <c r="C66" s="65">
        <f t="shared" si="6"/>
        <v>74</v>
      </c>
      <c r="D66" s="65">
        <v>11</v>
      </c>
      <c r="E66" s="65">
        <v>58</v>
      </c>
      <c r="F66" s="65"/>
      <c r="G66" s="65">
        <v>5</v>
      </c>
      <c r="H66" s="68">
        <v>300000</v>
      </c>
      <c r="I66" s="88">
        <f t="shared" si="4"/>
        <v>22200000</v>
      </c>
    </row>
    <row r="67" spans="1:9">
      <c r="A67" s="68">
        <v>14</v>
      </c>
      <c r="B67" s="71" t="s">
        <v>149</v>
      </c>
      <c r="C67" s="65">
        <f t="shared" si="6"/>
        <v>62</v>
      </c>
      <c r="D67" s="65">
        <v>13</v>
      </c>
      <c r="E67" s="65">
        <v>45</v>
      </c>
      <c r="F67" s="65">
        <v>0</v>
      </c>
      <c r="G67" s="65">
        <v>4</v>
      </c>
      <c r="H67" s="68">
        <v>300000</v>
      </c>
      <c r="I67" s="88">
        <f t="shared" si="4"/>
        <v>18600000</v>
      </c>
    </row>
    <row r="68" spans="1:9">
      <c r="A68" s="68">
        <v>15</v>
      </c>
      <c r="B68" s="71" t="s">
        <v>150</v>
      </c>
      <c r="C68" s="65">
        <f t="shared" si="6"/>
        <v>78</v>
      </c>
      <c r="D68" s="65">
        <v>10</v>
      </c>
      <c r="E68" s="65">
        <v>55</v>
      </c>
      <c r="F68" s="47">
        <v>0</v>
      </c>
      <c r="G68" s="65">
        <v>13</v>
      </c>
      <c r="H68" s="68">
        <v>300000</v>
      </c>
      <c r="I68" s="88">
        <f t="shared" si="4"/>
        <v>23400000</v>
      </c>
    </row>
    <row r="69" spans="1:9">
      <c r="A69" s="68">
        <v>16</v>
      </c>
      <c r="B69" s="71" t="s">
        <v>151</v>
      </c>
      <c r="C69" s="65">
        <f t="shared" si="6"/>
        <v>83</v>
      </c>
      <c r="D69" s="65">
        <v>8</v>
      </c>
      <c r="E69" s="65">
        <v>69</v>
      </c>
      <c r="F69" s="65"/>
      <c r="G69" s="65">
        <v>6</v>
      </c>
      <c r="H69" s="68">
        <v>300000</v>
      </c>
      <c r="I69" s="88">
        <f t="shared" si="4"/>
        <v>24900000</v>
      </c>
    </row>
    <row r="70" spans="1:9">
      <c r="A70" s="68">
        <v>17</v>
      </c>
      <c r="B70" s="71" t="s">
        <v>152</v>
      </c>
      <c r="C70" s="65">
        <f t="shared" si="6"/>
        <v>70</v>
      </c>
      <c r="D70" s="65">
        <v>7</v>
      </c>
      <c r="E70" s="65">
        <v>59</v>
      </c>
      <c r="F70" s="65">
        <v>0</v>
      </c>
      <c r="G70" s="65">
        <v>4</v>
      </c>
      <c r="H70" s="68">
        <v>300000</v>
      </c>
      <c r="I70" s="88">
        <f t="shared" si="4"/>
        <v>21000000</v>
      </c>
    </row>
    <row r="71" spans="1:9">
      <c r="A71" s="68">
        <v>18</v>
      </c>
      <c r="B71" s="71" t="s">
        <v>153</v>
      </c>
      <c r="C71" s="65">
        <f t="shared" si="6"/>
        <v>46</v>
      </c>
      <c r="D71" s="65">
        <v>7</v>
      </c>
      <c r="E71" s="65">
        <v>38</v>
      </c>
      <c r="F71" s="65">
        <v>1</v>
      </c>
      <c r="G71" s="65">
        <v>0</v>
      </c>
      <c r="H71" s="68">
        <v>300000</v>
      </c>
      <c r="I71" s="88">
        <f t="shared" si="4"/>
        <v>13800000</v>
      </c>
    </row>
    <row r="72" spans="1:9">
      <c r="A72" s="68">
        <v>19</v>
      </c>
      <c r="B72" s="71" t="s">
        <v>154</v>
      </c>
      <c r="C72" s="65">
        <f t="shared" si="6"/>
        <v>85</v>
      </c>
      <c r="D72" s="65">
        <v>13</v>
      </c>
      <c r="E72" s="65">
        <v>65</v>
      </c>
      <c r="F72" s="65"/>
      <c r="G72" s="65">
        <v>7</v>
      </c>
      <c r="H72" s="68">
        <v>300000</v>
      </c>
      <c r="I72" s="88">
        <f t="shared" si="4"/>
        <v>25500000</v>
      </c>
    </row>
    <row r="73" spans="1:9">
      <c r="A73" s="68">
        <v>20</v>
      </c>
      <c r="B73" s="71" t="s">
        <v>155</v>
      </c>
      <c r="C73" s="65">
        <f t="shared" si="6"/>
        <v>134</v>
      </c>
      <c r="D73" s="65">
        <v>19</v>
      </c>
      <c r="E73" s="65">
        <v>104</v>
      </c>
      <c r="F73" s="65"/>
      <c r="G73" s="65">
        <v>11</v>
      </c>
      <c r="H73" s="68">
        <v>300000</v>
      </c>
      <c r="I73" s="88">
        <f t="shared" si="4"/>
        <v>40200000</v>
      </c>
    </row>
    <row r="74" spans="1:9">
      <c r="A74" s="68">
        <v>21</v>
      </c>
      <c r="B74" s="71" t="s">
        <v>156</v>
      </c>
      <c r="C74" s="65">
        <f t="shared" si="6"/>
        <v>72</v>
      </c>
      <c r="D74" s="65">
        <v>15</v>
      </c>
      <c r="E74" s="65">
        <v>52</v>
      </c>
      <c r="F74" s="65"/>
      <c r="G74" s="65">
        <v>5</v>
      </c>
      <c r="H74" s="68">
        <v>300000</v>
      </c>
      <c r="I74" s="88">
        <f t="shared" ref="I74:I137" si="7">C74*H74</f>
        <v>21600000</v>
      </c>
    </row>
    <row r="75" spans="1:9">
      <c r="A75" s="72" t="s">
        <v>30</v>
      </c>
      <c r="B75" s="58" t="s">
        <v>7</v>
      </c>
      <c r="C75" s="57">
        <f>SUM(C76:C92)</f>
        <v>1950</v>
      </c>
      <c r="D75" s="57">
        <f t="shared" ref="D75:G75" si="8">SUM(D76:D92)</f>
        <v>236</v>
      </c>
      <c r="E75" s="57">
        <f t="shared" si="8"/>
        <v>1559</v>
      </c>
      <c r="F75" s="57">
        <f t="shared" si="8"/>
        <v>13</v>
      </c>
      <c r="G75" s="57">
        <f t="shared" si="8"/>
        <v>142</v>
      </c>
      <c r="H75" s="57"/>
      <c r="I75" s="86">
        <f>C75*300000</f>
        <v>585000000</v>
      </c>
    </row>
    <row r="76" spans="1:9">
      <c r="A76" s="68">
        <v>1</v>
      </c>
      <c r="B76" s="71" t="s">
        <v>158</v>
      </c>
      <c r="C76" s="65">
        <f>D76+E76+F76+G76</f>
        <v>147</v>
      </c>
      <c r="D76" s="65">
        <v>19</v>
      </c>
      <c r="E76" s="65">
        <v>116</v>
      </c>
      <c r="F76" s="73"/>
      <c r="G76" s="65">
        <v>12</v>
      </c>
      <c r="H76" s="68">
        <v>300000</v>
      </c>
      <c r="I76" s="88">
        <f t="shared" si="7"/>
        <v>44100000</v>
      </c>
    </row>
    <row r="77" spans="1:9">
      <c r="A77" s="68">
        <v>2</v>
      </c>
      <c r="B77" s="71" t="s">
        <v>159</v>
      </c>
      <c r="C77" s="65">
        <f t="shared" ref="C77:C92" si="9">D77+E77+F77+G77</f>
        <v>218</v>
      </c>
      <c r="D77" s="65">
        <v>20</v>
      </c>
      <c r="E77" s="65">
        <v>179</v>
      </c>
      <c r="F77" s="73"/>
      <c r="G77" s="65">
        <v>19</v>
      </c>
      <c r="H77" s="68">
        <v>300000</v>
      </c>
      <c r="I77" s="88">
        <f t="shared" si="7"/>
        <v>65400000</v>
      </c>
    </row>
    <row r="78" spans="1:9">
      <c r="A78" s="68">
        <v>3</v>
      </c>
      <c r="B78" s="71" t="s">
        <v>160</v>
      </c>
      <c r="C78" s="65">
        <f t="shared" si="9"/>
        <v>142</v>
      </c>
      <c r="D78" s="65">
        <v>12</v>
      </c>
      <c r="E78" s="65">
        <v>112</v>
      </c>
      <c r="F78" s="73"/>
      <c r="G78" s="65">
        <v>18</v>
      </c>
      <c r="H78" s="68">
        <v>300000</v>
      </c>
      <c r="I78" s="88">
        <f t="shared" si="7"/>
        <v>42600000</v>
      </c>
    </row>
    <row r="79" spans="1:9">
      <c r="A79" s="68">
        <v>4</v>
      </c>
      <c r="B79" s="71" t="s">
        <v>161</v>
      </c>
      <c r="C79" s="65">
        <f t="shared" si="9"/>
        <v>164</v>
      </c>
      <c r="D79" s="65">
        <v>15</v>
      </c>
      <c r="E79" s="65">
        <v>137</v>
      </c>
      <c r="F79" s="73"/>
      <c r="G79" s="65">
        <v>12</v>
      </c>
      <c r="H79" s="68">
        <v>300000</v>
      </c>
      <c r="I79" s="88">
        <f t="shared" si="7"/>
        <v>49200000</v>
      </c>
    </row>
    <row r="80" spans="1:9">
      <c r="A80" s="68">
        <v>5</v>
      </c>
      <c r="B80" s="71" t="s">
        <v>162</v>
      </c>
      <c r="C80" s="65">
        <f t="shared" si="9"/>
        <v>77</v>
      </c>
      <c r="D80" s="65">
        <v>8</v>
      </c>
      <c r="E80" s="65">
        <v>64</v>
      </c>
      <c r="F80" s="65">
        <v>1</v>
      </c>
      <c r="G80" s="65">
        <v>4</v>
      </c>
      <c r="H80" s="68">
        <v>300000</v>
      </c>
      <c r="I80" s="88">
        <f t="shared" si="7"/>
        <v>23100000</v>
      </c>
    </row>
    <row r="81" spans="1:9">
      <c r="A81" s="68">
        <v>6</v>
      </c>
      <c r="B81" s="71" t="s">
        <v>173</v>
      </c>
      <c r="C81" s="65">
        <f t="shared" si="9"/>
        <v>164</v>
      </c>
      <c r="D81" s="65">
        <v>26</v>
      </c>
      <c r="E81" s="65">
        <v>121</v>
      </c>
      <c r="F81" s="65">
        <v>8</v>
      </c>
      <c r="G81" s="65">
        <v>9</v>
      </c>
      <c r="H81" s="68">
        <v>300000</v>
      </c>
      <c r="I81" s="88">
        <f t="shared" si="7"/>
        <v>49200000</v>
      </c>
    </row>
    <row r="82" spans="1:9">
      <c r="A82" s="68">
        <v>7</v>
      </c>
      <c r="B82" s="71" t="s">
        <v>163</v>
      </c>
      <c r="C82" s="65">
        <f t="shared" si="9"/>
        <v>142</v>
      </c>
      <c r="D82" s="65">
        <v>18</v>
      </c>
      <c r="E82" s="65">
        <v>118</v>
      </c>
      <c r="F82" s="65">
        <v>2</v>
      </c>
      <c r="G82" s="65">
        <v>4</v>
      </c>
      <c r="H82" s="68">
        <v>300000</v>
      </c>
      <c r="I82" s="88">
        <f t="shared" si="7"/>
        <v>42600000</v>
      </c>
    </row>
    <row r="83" spans="1:9">
      <c r="A83" s="68">
        <v>8</v>
      </c>
      <c r="B83" s="71" t="s">
        <v>174</v>
      </c>
      <c r="C83" s="65">
        <f t="shared" si="9"/>
        <v>128</v>
      </c>
      <c r="D83" s="65">
        <v>12</v>
      </c>
      <c r="E83" s="65">
        <v>108</v>
      </c>
      <c r="F83" s="73"/>
      <c r="G83" s="65">
        <v>8</v>
      </c>
      <c r="H83" s="68">
        <v>300000</v>
      </c>
      <c r="I83" s="88">
        <f t="shared" si="7"/>
        <v>38400000</v>
      </c>
    </row>
    <row r="84" spans="1:9">
      <c r="A84" s="68">
        <v>9</v>
      </c>
      <c r="B84" s="71" t="s">
        <v>164</v>
      </c>
      <c r="C84" s="65">
        <f t="shared" si="9"/>
        <v>121</v>
      </c>
      <c r="D84" s="65">
        <v>16</v>
      </c>
      <c r="E84" s="65">
        <v>88</v>
      </c>
      <c r="F84" s="73"/>
      <c r="G84" s="65">
        <v>17</v>
      </c>
      <c r="H84" s="68">
        <v>300000</v>
      </c>
      <c r="I84" s="88">
        <f t="shared" si="7"/>
        <v>36300000</v>
      </c>
    </row>
    <row r="85" spans="1:9">
      <c r="A85" s="68">
        <v>10</v>
      </c>
      <c r="B85" s="71" t="s">
        <v>165</v>
      </c>
      <c r="C85" s="65">
        <f t="shared" si="9"/>
        <v>88</v>
      </c>
      <c r="D85" s="65">
        <v>11</v>
      </c>
      <c r="E85" s="65">
        <v>66</v>
      </c>
      <c r="F85" s="73"/>
      <c r="G85" s="65">
        <v>11</v>
      </c>
      <c r="H85" s="68">
        <v>300000</v>
      </c>
      <c r="I85" s="88">
        <f t="shared" si="7"/>
        <v>26400000</v>
      </c>
    </row>
    <row r="86" spans="1:9">
      <c r="A86" s="68">
        <v>11</v>
      </c>
      <c r="B86" s="71" t="s">
        <v>166</v>
      </c>
      <c r="C86" s="65">
        <f t="shared" si="9"/>
        <v>41</v>
      </c>
      <c r="D86" s="65">
        <v>4</v>
      </c>
      <c r="E86" s="65">
        <v>37</v>
      </c>
      <c r="F86" s="73"/>
      <c r="G86" s="73"/>
      <c r="H86" s="68">
        <v>300000</v>
      </c>
      <c r="I86" s="88">
        <f t="shared" si="7"/>
        <v>12300000</v>
      </c>
    </row>
    <row r="87" spans="1:9">
      <c r="A87" s="68">
        <v>12</v>
      </c>
      <c r="B87" s="71" t="s">
        <v>167</v>
      </c>
      <c r="C87" s="65">
        <f t="shared" si="9"/>
        <v>110</v>
      </c>
      <c r="D87" s="65">
        <v>21</v>
      </c>
      <c r="E87" s="65">
        <v>84</v>
      </c>
      <c r="F87" s="73"/>
      <c r="G87" s="65">
        <v>5</v>
      </c>
      <c r="H87" s="68">
        <v>300000</v>
      </c>
      <c r="I87" s="88">
        <f t="shared" si="7"/>
        <v>33000000</v>
      </c>
    </row>
    <row r="88" spans="1:9">
      <c r="A88" s="68">
        <v>13</v>
      </c>
      <c r="B88" s="71" t="s">
        <v>168</v>
      </c>
      <c r="C88" s="65">
        <f t="shared" si="9"/>
        <v>87</v>
      </c>
      <c r="D88" s="65">
        <v>12</v>
      </c>
      <c r="E88" s="65">
        <v>63</v>
      </c>
      <c r="F88" s="73"/>
      <c r="G88" s="65">
        <v>12</v>
      </c>
      <c r="H88" s="68">
        <v>300000</v>
      </c>
      <c r="I88" s="88">
        <f t="shared" si="7"/>
        <v>26100000</v>
      </c>
    </row>
    <row r="89" spans="1:9">
      <c r="A89" s="68">
        <v>14</v>
      </c>
      <c r="B89" s="71" t="s">
        <v>169</v>
      </c>
      <c r="C89" s="65">
        <f t="shared" si="9"/>
        <v>88</v>
      </c>
      <c r="D89" s="65">
        <v>9</v>
      </c>
      <c r="E89" s="65">
        <v>72</v>
      </c>
      <c r="F89" s="65">
        <v>1</v>
      </c>
      <c r="G89" s="65">
        <v>6</v>
      </c>
      <c r="H89" s="68">
        <v>300000</v>
      </c>
      <c r="I89" s="88">
        <f t="shared" si="7"/>
        <v>26400000</v>
      </c>
    </row>
    <row r="90" spans="1:9">
      <c r="A90" s="68">
        <v>15</v>
      </c>
      <c r="B90" s="71" t="s">
        <v>170</v>
      </c>
      <c r="C90" s="65">
        <f t="shared" si="9"/>
        <v>63</v>
      </c>
      <c r="D90" s="65">
        <v>10</v>
      </c>
      <c r="E90" s="65">
        <v>52</v>
      </c>
      <c r="F90" s="73"/>
      <c r="G90" s="65">
        <v>1</v>
      </c>
      <c r="H90" s="68">
        <v>300000</v>
      </c>
      <c r="I90" s="88">
        <f t="shared" si="7"/>
        <v>18900000</v>
      </c>
    </row>
    <row r="91" spans="1:9">
      <c r="A91" s="68">
        <v>16</v>
      </c>
      <c r="B91" s="71" t="s">
        <v>171</v>
      </c>
      <c r="C91" s="65">
        <f t="shared" si="9"/>
        <v>63</v>
      </c>
      <c r="D91" s="65">
        <v>12</v>
      </c>
      <c r="E91" s="65">
        <v>50</v>
      </c>
      <c r="F91" s="65">
        <v>1</v>
      </c>
      <c r="G91" s="73"/>
      <c r="H91" s="68">
        <v>300000</v>
      </c>
      <c r="I91" s="88">
        <f t="shared" si="7"/>
        <v>18900000</v>
      </c>
    </row>
    <row r="92" spans="1:9">
      <c r="A92" s="68">
        <v>17</v>
      </c>
      <c r="B92" s="71" t="s">
        <v>172</v>
      </c>
      <c r="C92" s="65">
        <f t="shared" si="9"/>
        <v>107</v>
      </c>
      <c r="D92" s="65">
        <v>11</v>
      </c>
      <c r="E92" s="65">
        <v>92</v>
      </c>
      <c r="F92" s="73"/>
      <c r="G92" s="65">
        <v>4</v>
      </c>
      <c r="H92" s="68">
        <v>300000</v>
      </c>
      <c r="I92" s="88">
        <f t="shared" si="7"/>
        <v>32100000</v>
      </c>
    </row>
    <row r="93" spans="1:9">
      <c r="A93" s="57" t="s">
        <v>31</v>
      </c>
      <c r="B93" s="58" t="s">
        <v>3</v>
      </c>
      <c r="C93" s="57">
        <f>SUM(C94:C109)</f>
        <v>3228</v>
      </c>
      <c r="D93" s="57">
        <f t="shared" ref="D93:G93" si="10">SUM(D94:D109)</f>
        <v>315</v>
      </c>
      <c r="E93" s="57">
        <f t="shared" si="10"/>
        <v>2662</v>
      </c>
      <c r="F93" s="57">
        <f t="shared" si="10"/>
        <v>21</v>
      </c>
      <c r="G93" s="57">
        <f t="shared" si="10"/>
        <v>230</v>
      </c>
      <c r="H93" s="57"/>
      <c r="I93" s="86">
        <f>C93*300000</f>
        <v>968400000</v>
      </c>
    </row>
    <row r="94" spans="1:9">
      <c r="A94" s="68">
        <v>1</v>
      </c>
      <c r="B94" s="71" t="s">
        <v>175</v>
      </c>
      <c r="C94" s="65">
        <f>D94+E94+F94+G94</f>
        <v>109</v>
      </c>
      <c r="D94" s="65">
        <v>11</v>
      </c>
      <c r="E94" s="65">
        <v>84</v>
      </c>
      <c r="F94" s="65"/>
      <c r="G94" s="65">
        <v>14</v>
      </c>
      <c r="H94" s="68">
        <v>300000</v>
      </c>
      <c r="I94" s="88">
        <f t="shared" si="7"/>
        <v>32700000</v>
      </c>
    </row>
    <row r="95" spans="1:9">
      <c r="A95" s="68">
        <v>2</v>
      </c>
      <c r="B95" s="71" t="s">
        <v>176</v>
      </c>
      <c r="C95" s="65">
        <f t="shared" ref="C95:C109" si="11">D95+E95+F95+G95</f>
        <v>156</v>
      </c>
      <c r="D95" s="65">
        <v>29</v>
      </c>
      <c r="E95" s="65">
        <v>114</v>
      </c>
      <c r="F95" s="65"/>
      <c r="G95" s="65">
        <v>13</v>
      </c>
      <c r="H95" s="68">
        <v>300000</v>
      </c>
      <c r="I95" s="88">
        <f t="shared" si="7"/>
        <v>46800000</v>
      </c>
    </row>
    <row r="96" spans="1:9">
      <c r="A96" s="68">
        <v>3</v>
      </c>
      <c r="B96" s="71" t="s">
        <v>177</v>
      </c>
      <c r="C96" s="65">
        <f t="shared" si="11"/>
        <v>195</v>
      </c>
      <c r="D96" s="65">
        <v>17</v>
      </c>
      <c r="E96" s="65">
        <v>165</v>
      </c>
      <c r="F96" s="65"/>
      <c r="G96" s="65">
        <v>13</v>
      </c>
      <c r="H96" s="68">
        <v>300000</v>
      </c>
      <c r="I96" s="88">
        <f t="shared" si="7"/>
        <v>58500000</v>
      </c>
    </row>
    <row r="97" spans="1:9">
      <c r="A97" s="68">
        <v>4</v>
      </c>
      <c r="B97" s="71" t="s">
        <v>178</v>
      </c>
      <c r="C97" s="65">
        <f t="shared" si="11"/>
        <v>204</v>
      </c>
      <c r="D97" s="65">
        <v>25</v>
      </c>
      <c r="E97" s="65">
        <v>167</v>
      </c>
      <c r="F97" s="65"/>
      <c r="G97" s="65">
        <v>12</v>
      </c>
      <c r="H97" s="68">
        <v>300000</v>
      </c>
      <c r="I97" s="88">
        <f t="shared" si="7"/>
        <v>61200000</v>
      </c>
    </row>
    <row r="98" spans="1:9">
      <c r="A98" s="68">
        <v>5</v>
      </c>
      <c r="B98" s="71" t="s">
        <v>179</v>
      </c>
      <c r="C98" s="65">
        <f t="shared" si="11"/>
        <v>259</v>
      </c>
      <c r="D98" s="65">
        <v>18</v>
      </c>
      <c r="E98" s="65">
        <v>224</v>
      </c>
      <c r="F98" s="65"/>
      <c r="G98" s="65">
        <v>17</v>
      </c>
      <c r="H98" s="68">
        <v>300000</v>
      </c>
      <c r="I98" s="88">
        <f t="shared" si="7"/>
        <v>77700000</v>
      </c>
    </row>
    <row r="99" spans="1:9">
      <c r="A99" s="68">
        <v>6</v>
      </c>
      <c r="B99" s="71" t="s">
        <v>180</v>
      </c>
      <c r="C99" s="65">
        <f t="shared" si="11"/>
        <v>378</v>
      </c>
      <c r="D99" s="65">
        <v>42</v>
      </c>
      <c r="E99" s="65">
        <v>310</v>
      </c>
      <c r="F99" s="65"/>
      <c r="G99" s="65">
        <v>26</v>
      </c>
      <c r="H99" s="68">
        <v>300000</v>
      </c>
      <c r="I99" s="88">
        <f t="shared" si="7"/>
        <v>113400000</v>
      </c>
    </row>
    <row r="100" spans="1:9">
      <c r="A100" s="68">
        <v>7</v>
      </c>
      <c r="B100" s="71" t="s">
        <v>181</v>
      </c>
      <c r="C100" s="65">
        <f t="shared" si="11"/>
        <v>382</v>
      </c>
      <c r="D100" s="65">
        <v>27</v>
      </c>
      <c r="E100" s="65">
        <v>326</v>
      </c>
      <c r="F100" s="65"/>
      <c r="G100" s="65">
        <v>29</v>
      </c>
      <c r="H100" s="68">
        <v>300000</v>
      </c>
      <c r="I100" s="88">
        <f t="shared" si="7"/>
        <v>114600000</v>
      </c>
    </row>
    <row r="101" spans="1:9">
      <c r="A101" s="68">
        <v>8</v>
      </c>
      <c r="B101" s="71" t="s">
        <v>182</v>
      </c>
      <c r="C101" s="65">
        <f t="shared" si="11"/>
        <v>301</v>
      </c>
      <c r="D101" s="65">
        <v>22</v>
      </c>
      <c r="E101" s="65">
        <v>243</v>
      </c>
      <c r="F101" s="65">
        <v>1</v>
      </c>
      <c r="G101" s="65">
        <v>35</v>
      </c>
      <c r="H101" s="68">
        <v>300000</v>
      </c>
      <c r="I101" s="88">
        <f t="shared" si="7"/>
        <v>90300000</v>
      </c>
    </row>
    <row r="102" spans="1:9">
      <c r="A102" s="68">
        <v>9</v>
      </c>
      <c r="B102" s="71" t="s">
        <v>183</v>
      </c>
      <c r="C102" s="65">
        <f t="shared" si="11"/>
        <v>113</v>
      </c>
      <c r="D102" s="65">
        <v>14</v>
      </c>
      <c r="E102" s="65">
        <v>93</v>
      </c>
      <c r="F102" s="65">
        <v>4</v>
      </c>
      <c r="G102" s="65">
        <v>2</v>
      </c>
      <c r="H102" s="68">
        <v>300000</v>
      </c>
      <c r="I102" s="88">
        <f t="shared" si="7"/>
        <v>33900000</v>
      </c>
    </row>
    <row r="103" spans="1:9">
      <c r="A103" s="68">
        <v>10</v>
      </c>
      <c r="B103" s="71" t="s">
        <v>46</v>
      </c>
      <c r="C103" s="65">
        <f t="shared" si="11"/>
        <v>238</v>
      </c>
      <c r="D103" s="74">
        <v>23</v>
      </c>
      <c r="E103" s="74">
        <v>199</v>
      </c>
      <c r="F103" s="74">
        <v>4</v>
      </c>
      <c r="G103" s="74">
        <v>12</v>
      </c>
      <c r="H103" s="68">
        <v>300000</v>
      </c>
      <c r="I103" s="88">
        <f t="shared" si="7"/>
        <v>71400000</v>
      </c>
    </row>
    <row r="104" spans="1:9">
      <c r="A104" s="68">
        <v>11</v>
      </c>
      <c r="B104" s="71" t="s">
        <v>184</v>
      </c>
      <c r="C104" s="65">
        <f t="shared" si="11"/>
        <v>255</v>
      </c>
      <c r="D104" s="65">
        <v>22</v>
      </c>
      <c r="E104" s="65">
        <v>212</v>
      </c>
      <c r="F104" s="65">
        <v>11</v>
      </c>
      <c r="G104" s="65">
        <v>10</v>
      </c>
      <c r="H104" s="68">
        <v>300000</v>
      </c>
      <c r="I104" s="88">
        <f t="shared" si="7"/>
        <v>76500000</v>
      </c>
    </row>
    <row r="105" spans="1:9">
      <c r="A105" s="68">
        <v>12</v>
      </c>
      <c r="B105" s="71" t="s">
        <v>185</v>
      </c>
      <c r="C105" s="65">
        <f t="shared" si="11"/>
        <v>247</v>
      </c>
      <c r="D105" s="65">
        <v>20</v>
      </c>
      <c r="E105" s="65">
        <v>208</v>
      </c>
      <c r="F105" s="65"/>
      <c r="G105" s="65">
        <v>19</v>
      </c>
      <c r="H105" s="68">
        <v>300000</v>
      </c>
      <c r="I105" s="88">
        <f t="shared" si="7"/>
        <v>74100000</v>
      </c>
    </row>
    <row r="106" spans="1:9">
      <c r="A106" s="68">
        <v>13</v>
      </c>
      <c r="B106" s="71" t="s">
        <v>186</v>
      </c>
      <c r="C106" s="65">
        <f t="shared" si="11"/>
        <v>101</v>
      </c>
      <c r="D106" s="65">
        <v>9</v>
      </c>
      <c r="E106" s="65">
        <v>80</v>
      </c>
      <c r="F106" s="65">
        <v>1</v>
      </c>
      <c r="G106" s="65">
        <v>11</v>
      </c>
      <c r="H106" s="68">
        <v>300000</v>
      </c>
      <c r="I106" s="88">
        <f t="shared" si="7"/>
        <v>30300000</v>
      </c>
    </row>
    <row r="107" spans="1:9">
      <c r="A107" s="68">
        <v>14</v>
      </c>
      <c r="B107" s="75" t="s">
        <v>187</v>
      </c>
      <c r="C107" s="65">
        <f t="shared" si="11"/>
        <v>149</v>
      </c>
      <c r="D107" s="65">
        <v>18</v>
      </c>
      <c r="E107" s="65">
        <v>122</v>
      </c>
      <c r="F107" s="65"/>
      <c r="G107" s="65">
        <v>9</v>
      </c>
      <c r="H107" s="68">
        <v>300000</v>
      </c>
      <c r="I107" s="88">
        <f t="shared" si="7"/>
        <v>44700000</v>
      </c>
    </row>
    <row r="108" spans="1:9">
      <c r="A108" s="68">
        <v>15</v>
      </c>
      <c r="B108" s="71" t="s">
        <v>188</v>
      </c>
      <c r="C108" s="65">
        <f t="shared" si="11"/>
        <v>133</v>
      </c>
      <c r="D108" s="65">
        <v>18</v>
      </c>
      <c r="E108" s="65">
        <v>107</v>
      </c>
      <c r="F108" s="65"/>
      <c r="G108" s="65">
        <v>8</v>
      </c>
      <c r="H108" s="68">
        <v>300000</v>
      </c>
      <c r="I108" s="88">
        <f t="shared" si="7"/>
        <v>39900000</v>
      </c>
    </row>
    <row r="109" spans="1:9">
      <c r="A109" s="68">
        <v>16</v>
      </c>
      <c r="B109" s="71" t="s">
        <v>189</v>
      </c>
      <c r="C109" s="65">
        <f t="shared" si="11"/>
        <v>8</v>
      </c>
      <c r="D109" s="65"/>
      <c r="E109" s="65">
        <v>8</v>
      </c>
      <c r="F109" s="65"/>
      <c r="G109" s="65"/>
      <c r="H109" s="68">
        <v>300000</v>
      </c>
      <c r="I109" s="88">
        <f t="shared" si="7"/>
        <v>2400000</v>
      </c>
    </row>
    <row r="110" spans="1:9">
      <c r="A110" s="57" t="s">
        <v>32</v>
      </c>
      <c r="B110" s="58" t="s">
        <v>15</v>
      </c>
      <c r="C110" s="57">
        <f>SUM(C111:C121)</f>
        <v>1045</v>
      </c>
      <c r="D110" s="57">
        <f t="shared" ref="D110:I110" si="12">SUM(D111:D121)</f>
        <v>176</v>
      </c>
      <c r="E110" s="57">
        <f t="shared" si="12"/>
        <v>793</v>
      </c>
      <c r="F110" s="57">
        <f t="shared" si="12"/>
        <v>6</v>
      </c>
      <c r="G110" s="57">
        <f t="shared" si="12"/>
        <v>70</v>
      </c>
      <c r="H110" s="57"/>
      <c r="I110" s="89">
        <f t="shared" si="12"/>
        <v>313500000</v>
      </c>
    </row>
    <row r="111" spans="1:9">
      <c r="A111" s="76">
        <v>1</v>
      </c>
      <c r="B111" s="77" t="s">
        <v>199</v>
      </c>
      <c r="C111" s="65">
        <f>SUM(D111:G111)</f>
        <v>207</v>
      </c>
      <c r="D111" s="65">
        <v>66</v>
      </c>
      <c r="E111" s="65">
        <v>133</v>
      </c>
      <c r="F111" s="65">
        <v>1</v>
      </c>
      <c r="G111" s="65">
        <v>7</v>
      </c>
      <c r="H111" s="68">
        <v>300000</v>
      </c>
      <c r="I111" s="88">
        <f t="shared" si="7"/>
        <v>62100000</v>
      </c>
    </row>
    <row r="112" spans="1:9">
      <c r="A112" s="76">
        <v>2</v>
      </c>
      <c r="B112" s="77" t="s">
        <v>190</v>
      </c>
      <c r="C112" s="65">
        <f t="shared" ref="C112:C121" si="13">SUM(D112:G112)</f>
        <v>135</v>
      </c>
      <c r="D112" s="65">
        <v>7</v>
      </c>
      <c r="E112" s="65">
        <v>116</v>
      </c>
      <c r="F112" s="65"/>
      <c r="G112" s="65">
        <v>12</v>
      </c>
      <c r="H112" s="68">
        <v>300000</v>
      </c>
      <c r="I112" s="88">
        <f t="shared" si="7"/>
        <v>40500000</v>
      </c>
    </row>
    <row r="113" spans="1:9">
      <c r="A113" s="76">
        <v>3</v>
      </c>
      <c r="B113" s="77" t="s">
        <v>191</v>
      </c>
      <c r="C113" s="65">
        <f t="shared" si="13"/>
        <v>112</v>
      </c>
      <c r="D113" s="65">
        <v>14</v>
      </c>
      <c r="E113" s="65">
        <v>91</v>
      </c>
      <c r="F113" s="65"/>
      <c r="G113" s="65">
        <v>7</v>
      </c>
      <c r="H113" s="68">
        <v>300000</v>
      </c>
      <c r="I113" s="88">
        <f t="shared" si="7"/>
        <v>33600000</v>
      </c>
    </row>
    <row r="114" spans="1:9">
      <c r="A114" s="76">
        <v>4</v>
      </c>
      <c r="B114" s="77" t="s">
        <v>200</v>
      </c>
      <c r="C114" s="65">
        <f t="shared" si="13"/>
        <v>53</v>
      </c>
      <c r="D114" s="65">
        <v>4</v>
      </c>
      <c r="E114" s="65">
        <v>46</v>
      </c>
      <c r="F114" s="65"/>
      <c r="G114" s="65">
        <v>3</v>
      </c>
      <c r="H114" s="68">
        <v>300000</v>
      </c>
      <c r="I114" s="88">
        <f t="shared" si="7"/>
        <v>15900000</v>
      </c>
    </row>
    <row r="115" spans="1:9">
      <c r="A115" s="76">
        <v>5</v>
      </c>
      <c r="B115" s="77" t="s">
        <v>192</v>
      </c>
      <c r="C115" s="65">
        <f t="shared" si="13"/>
        <v>43</v>
      </c>
      <c r="D115" s="65">
        <v>12</v>
      </c>
      <c r="E115" s="65">
        <v>27</v>
      </c>
      <c r="F115" s="65"/>
      <c r="G115" s="65">
        <v>4</v>
      </c>
      <c r="H115" s="68">
        <v>300000</v>
      </c>
      <c r="I115" s="88">
        <f t="shared" si="7"/>
        <v>12900000</v>
      </c>
    </row>
    <row r="116" spans="1:9">
      <c r="A116" s="76">
        <v>6</v>
      </c>
      <c r="B116" s="77" t="s">
        <v>193</v>
      </c>
      <c r="C116" s="65">
        <f t="shared" si="13"/>
        <v>82</v>
      </c>
      <c r="D116" s="65">
        <v>19</v>
      </c>
      <c r="E116" s="65">
        <v>54</v>
      </c>
      <c r="F116" s="65">
        <v>1</v>
      </c>
      <c r="G116" s="65">
        <v>8</v>
      </c>
      <c r="H116" s="68">
        <v>300000</v>
      </c>
      <c r="I116" s="88">
        <f t="shared" si="7"/>
        <v>24600000</v>
      </c>
    </row>
    <row r="117" spans="1:9">
      <c r="A117" s="76">
        <v>7</v>
      </c>
      <c r="B117" s="77" t="s">
        <v>194</v>
      </c>
      <c r="C117" s="65">
        <f t="shared" si="13"/>
        <v>111</v>
      </c>
      <c r="D117" s="65">
        <v>19</v>
      </c>
      <c r="E117" s="65">
        <v>78</v>
      </c>
      <c r="F117" s="65"/>
      <c r="G117" s="65">
        <v>14</v>
      </c>
      <c r="H117" s="68">
        <v>300000</v>
      </c>
      <c r="I117" s="88">
        <f t="shared" si="7"/>
        <v>33300000</v>
      </c>
    </row>
    <row r="118" spans="1:9">
      <c r="A118" s="76">
        <v>8</v>
      </c>
      <c r="B118" s="77" t="s">
        <v>195</v>
      </c>
      <c r="C118" s="65">
        <f t="shared" si="13"/>
        <v>50</v>
      </c>
      <c r="D118" s="65">
        <v>1</v>
      </c>
      <c r="E118" s="65">
        <v>45</v>
      </c>
      <c r="F118" s="65">
        <v>4</v>
      </c>
      <c r="G118" s="65"/>
      <c r="H118" s="68">
        <v>300000</v>
      </c>
      <c r="I118" s="88">
        <f t="shared" si="7"/>
        <v>15000000</v>
      </c>
    </row>
    <row r="119" spans="1:9">
      <c r="A119" s="76">
        <v>9</v>
      </c>
      <c r="B119" s="77" t="s">
        <v>196</v>
      </c>
      <c r="C119" s="65">
        <f t="shared" si="13"/>
        <v>103</v>
      </c>
      <c r="D119" s="65">
        <v>26</v>
      </c>
      <c r="E119" s="65">
        <v>71</v>
      </c>
      <c r="F119" s="65"/>
      <c r="G119" s="65">
        <v>6</v>
      </c>
      <c r="H119" s="68">
        <v>300000</v>
      </c>
      <c r="I119" s="88">
        <f t="shared" si="7"/>
        <v>30900000</v>
      </c>
    </row>
    <row r="120" spans="1:9">
      <c r="A120" s="76">
        <v>10</v>
      </c>
      <c r="B120" s="77" t="s">
        <v>197</v>
      </c>
      <c r="C120" s="65">
        <f t="shared" si="13"/>
        <v>38</v>
      </c>
      <c r="D120" s="65">
        <v>8</v>
      </c>
      <c r="E120" s="65">
        <v>29</v>
      </c>
      <c r="F120" s="65"/>
      <c r="G120" s="65">
        <v>1</v>
      </c>
      <c r="H120" s="68">
        <v>300000</v>
      </c>
      <c r="I120" s="88">
        <f t="shared" si="7"/>
        <v>11400000</v>
      </c>
    </row>
    <row r="121" spans="1:9">
      <c r="A121" s="76">
        <v>11</v>
      </c>
      <c r="B121" s="77" t="s">
        <v>198</v>
      </c>
      <c r="C121" s="65">
        <f t="shared" si="13"/>
        <v>111</v>
      </c>
      <c r="D121" s="65"/>
      <c r="E121" s="65">
        <v>103</v>
      </c>
      <c r="F121" s="65"/>
      <c r="G121" s="65">
        <v>8</v>
      </c>
      <c r="H121" s="68">
        <v>300000</v>
      </c>
      <c r="I121" s="88">
        <f t="shared" si="7"/>
        <v>33300000</v>
      </c>
    </row>
    <row r="122" spans="1:9">
      <c r="A122" s="57" t="s">
        <v>33</v>
      </c>
      <c r="B122" s="58" t="s">
        <v>12</v>
      </c>
      <c r="C122" s="57">
        <f>SUM(C123:C134)</f>
        <v>1479</v>
      </c>
      <c r="D122" s="57">
        <f t="shared" ref="D122:I122" si="14">SUM(D123:D134)</f>
        <v>179</v>
      </c>
      <c r="E122" s="57">
        <f t="shared" si="14"/>
        <v>1185</v>
      </c>
      <c r="F122" s="57">
        <f t="shared" si="14"/>
        <v>115</v>
      </c>
      <c r="G122" s="57">
        <f t="shared" si="14"/>
        <v>0</v>
      </c>
      <c r="H122" s="57"/>
      <c r="I122" s="89">
        <f t="shared" si="14"/>
        <v>443700000</v>
      </c>
    </row>
    <row r="123" spans="1:9">
      <c r="A123" s="68">
        <v>1</v>
      </c>
      <c r="B123" s="69" t="s">
        <v>201</v>
      </c>
      <c r="C123" s="49">
        <v>90</v>
      </c>
      <c r="D123" s="49">
        <v>19</v>
      </c>
      <c r="E123" s="49">
        <v>62</v>
      </c>
      <c r="F123" s="49">
        <v>9</v>
      </c>
      <c r="G123" s="49"/>
      <c r="H123" s="68">
        <v>300000</v>
      </c>
      <c r="I123" s="88">
        <f t="shared" si="7"/>
        <v>27000000</v>
      </c>
    </row>
    <row r="124" spans="1:9">
      <c r="A124" s="68">
        <v>2</v>
      </c>
      <c r="B124" s="69" t="s">
        <v>202</v>
      </c>
      <c r="C124" s="49">
        <v>145</v>
      </c>
      <c r="D124" s="49">
        <v>13</v>
      </c>
      <c r="E124" s="49">
        <v>120</v>
      </c>
      <c r="F124" s="49">
        <v>12</v>
      </c>
      <c r="G124" s="49"/>
      <c r="H124" s="68">
        <v>300000</v>
      </c>
      <c r="I124" s="88">
        <f t="shared" si="7"/>
        <v>43500000</v>
      </c>
    </row>
    <row r="125" spans="1:9">
      <c r="A125" s="68">
        <v>3</v>
      </c>
      <c r="B125" s="69" t="s">
        <v>203</v>
      </c>
      <c r="C125" s="49">
        <v>143</v>
      </c>
      <c r="D125" s="49">
        <v>19</v>
      </c>
      <c r="E125" s="49">
        <v>114</v>
      </c>
      <c r="F125" s="49">
        <v>10</v>
      </c>
      <c r="G125" s="49"/>
      <c r="H125" s="68">
        <v>300000</v>
      </c>
      <c r="I125" s="88">
        <f t="shared" si="7"/>
        <v>42900000</v>
      </c>
    </row>
    <row r="126" spans="1:9">
      <c r="A126" s="68">
        <v>4</v>
      </c>
      <c r="B126" s="69" t="s">
        <v>204</v>
      </c>
      <c r="C126" s="49">
        <v>142</v>
      </c>
      <c r="D126" s="49">
        <v>7</v>
      </c>
      <c r="E126" s="49">
        <v>132</v>
      </c>
      <c r="F126" s="49">
        <v>3</v>
      </c>
      <c r="G126" s="49"/>
      <c r="H126" s="68">
        <v>300000</v>
      </c>
      <c r="I126" s="88">
        <f t="shared" si="7"/>
        <v>42600000</v>
      </c>
    </row>
    <row r="127" spans="1:9">
      <c r="A127" s="68">
        <v>5</v>
      </c>
      <c r="B127" s="69" t="s">
        <v>205</v>
      </c>
      <c r="C127" s="49">
        <v>117</v>
      </c>
      <c r="D127" s="49">
        <v>17</v>
      </c>
      <c r="E127" s="49">
        <v>93</v>
      </c>
      <c r="F127" s="49">
        <v>7</v>
      </c>
      <c r="G127" s="49"/>
      <c r="H127" s="68">
        <v>300000</v>
      </c>
      <c r="I127" s="88">
        <f t="shared" si="7"/>
        <v>35100000</v>
      </c>
    </row>
    <row r="128" spans="1:9">
      <c r="A128" s="68">
        <v>6</v>
      </c>
      <c r="B128" s="69" t="s">
        <v>206</v>
      </c>
      <c r="C128" s="49">
        <v>109</v>
      </c>
      <c r="D128" s="49">
        <v>10</v>
      </c>
      <c r="E128" s="49">
        <v>92</v>
      </c>
      <c r="F128" s="49">
        <v>7</v>
      </c>
      <c r="G128" s="49"/>
      <c r="H128" s="68">
        <v>300000</v>
      </c>
      <c r="I128" s="88">
        <f t="shared" si="7"/>
        <v>32700000</v>
      </c>
    </row>
    <row r="129" spans="1:9">
      <c r="A129" s="68">
        <v>7</v>
      </c>
      <c r="B129" s="69" t="s">
        <v>207</v>
      </c>
      <c r="C129" s="49">
        <v>178</v>
      </c>
      <c r="D129" s="49">
        <v>18</v>
      </c>
      <c r="E129" s="49">
        <v>139</v>
      </c>
      <c r="F129" s="49">
        <v>21</v>
      </c>
      <c r="G129" s="49"/>
      <c r="H129" s="68">
        <v>300000</v>
      </c>
      <c r="I129" s="88">
        <f t="shared" si="7"/>
        <v>53400000</v>
      </c>
    </row>
    <row r="130" spans="1:9">
      <c r="A130" s="68">
        <v>8</v>
      </c>
      <c r="B130" s="69" t="s">
        <v>212</v>
      </c>
      <c r="C130" s="49">
        <v>101</v>
      </c>
      <c r="D130" s="49">
        <v>7</v>
      </c>
      <c r="E130" s="49">
        <v>83</v>
      </c>
      <c r="F130" s="49">
        <v>11</v>
      </c>
      <c r="G130" s="49"/>
      <c r="H130" s="68">
        <v>300000</v>
      </c>
      <c r="I130" s="88">
        <f t="shared" si="7"/>
        <v>30300000</v>
      </c>
    </row>
    <row r="131" spans="1:9">
      <c r="A131" s="68">
        <v>9</v>
      </c>
      <c r="B131" s="69" t="s">
        <v>208</v>
      </c>
      <c r="C131" s="49">
        <v>128</v>
      </c>
      <c r="D131" s="49">
        <v>24</v>
      </c>
      <c r="E131" s="49">
        <v>92</v>
      </c>
      <c r="F131" s="49">
        <v>12</v>
      </c>
      <c r="G131" s="49"/>
      <c r="H131" s="68">
        <v>300000</v>
      </c>
      <c r="I131" s="88">
        <f t="shared" si="7"/>
        <v>38400000</v>
      </c>
    </row>
    <row r="132" spans="1:9">
      <c r="A132" s="68">
        <v>10</v>
      </c>
      <c r="B132" s="69" t="s">
        <v>209</v>
      </c>
      <c r="C132" s="49">
        <v>149</v>
      </c>
      <c r="D132" s="49">
        <v>19</v>
      </c>
      <c r="E132" s="49">
        <v>116</v>
      </c>
      <c r="F132" s="49">
        <v>14</v>
      </c>
      <c r="G132" s="49"/>
      <c r="H132" s="68">
        <v>300000</v>
      </c>
      <c r="I132" s="88">
        <f t="shared" si="7"/>
        <v>44700000</v>
      </c>
    </row>
    <row r="133" spans="1:9">
      <c r="A133" s="68">
        <v>11</v>
      </c>
      <c r="B133" s="69" t="s">
        <v>210</v>
      </c>
      <c r="C133" s="49">
        <v>77</v>
      </c>
      <c r="D133" s="49">
        <v>15</v>
      </c>
      <c r="E133" s="49">
        <v>61</v>
      </c>
      <c r="F133" s="49">
        <v>1</v>
      </c>
      <c r="G133" s="49"/>
      <c r="H133" s="68">
        <v>300000</v>
      </c>
      <c r="I133" s="88">
        <f t="shared" si="7"/>
        <v>23100000</v>
      </c>
    </row>
    <row r="134" spans="1:9">
      <c r="A134" s="68">
        <v>12</v>
      </c>
      <c r="B134" s="69" t="s">
        <v>211</v>
      </c>
      <c r="C134" s="49">
        <v>100</v>
      </c>
      <c r="D134" s="49">
        <v>11</v>
      </c>
      <c r="E134" s="49">
        <v>81</v>
      </c>
      <c r="F134" s="49">
        <v>8</v>
      </c>
      <c r="G134" s="49"/>
      <c r="H134" s="68">
        <v>300000</v>
      </c>
      <c r="I134" s="88">
        <f t="shared" si="7"/>
        <v>30000000</v>
      </c>
    </row>
    <row r="135" spans="1:9" ht="17.25" customHeight="1">
      <c r="A135" s="57" t="s">
        <v>34</v>
      </c>
      <c r="B135" s="58" t="s">
        <v>10</v>
      </c>
      <c r="C135" s="57">
        <f>SUM(C136:C145)</f>
        <v>579</v>
      </c>
      <c r="D135" s="57">
        <f t="shared" ref="D135:I135" si="15">SUM(D136:D145)</f>
        <v>75</v>
      </c>
      <c r="E135" s="57">
        <f t="shared" si="15"/>
        <v>463</v>
      </c>
      <c r="F135" s="57">
        <f t="shared" si="15"/>
        <v>10</v>
      </c>
      <c r="G135" s="57">
        <f t="shared" si="15"/>
        <v>31</v>
      </c>
      <c r="H135" s="57"/>
      <c r="I135" s="89">
        <f t="shared" si="15"/>
        <v>173700000</v>
      </c>
    </row>
    <row r="136" spans="1:9" ht="17.25" customHeight="1">
      <c r="A136" s="68">
        <v>1</v>
      </c>
      <c r="B136" s="75" t="s">
        <v>213</v>
      </c>
      <c r="C136" s="47">
        <v>83</v>
      </c>
      <c r="D136" s="47">
        <v>11</v>
      </c>
      <c r="E136" s="47">
        <v>66</v>
      </c>
      <c r="F136" s="47">
        <v>0</v>
      </c>
      <c r="G136" s="47">
        <v>6</v>
      </c>
      <c r="H136" s="68">
        <v>300000</v>
      </c>
      <c r="I136" s="88">
        <f t="shared" si="7"/>
        <v>24900000</v>
      </c>
    </row>
    <row r="137" spans="1:9" ht="17.25" customHeight="1">
      <c r="A137" s="68">
        <v>2</v>
      </c>
      <c r="B137" s="75" t="s">
        <v>214</v>
      </c>
      <c r="C137" s="47">
        <v>40</v>
      </c>
      <c r="D137" s="47">
        <v>5</v>
      </c>
      <c r="E137" s="47">
        <v>32</v>
      </c>
      <c r="F137" s="47">
        <v>1</v>
      </c>
      <c r="G137" s="47">
        <v>2</v>
      </c>
      <c r="H137" s="68">
        <v>300000</v>
      </c>
      <c r="I137" s="88">
        <f t="shared" si="7"/>
        <v>12000000</v>
      </c>
    </row>
    <row r="138" spans="1:9" ht="17.25" customHeight="1">
      <c r="A138" s="68">
        <v>3</v>
      </c>
      <c r="B138" s="75" t="s">
        <v>215</v>
      </c>
      <c r="C138" s="47">
        <v>47</v>
      </c>
      <c r="D138" s="47">
        <v>8</v>
      </c>
      <c r="E138" s="47">
        <v>37</v>
      </c>
      <c r="F138" s="47">
        <v>0</v>
      </c>
      <c r="G138" s="47">
        <v>2</v>
      </c>
      <c r="H138" s="68">
        <v>300000</v>
      </c>
      <c r="I138" s="88">
        <f t="shared" ref="I138:I201" si="16">C138*H138</f>
        <v>14100000</v>
      </c>
    </row>
    <row r="139" spans="1:9" ht="17.25" customHeight="1">
      <c r="A139" s="68">
        <v>4</v>
      </c>
      <c r="B139" s="75" t="s">
        <v>216</v>
      </c>
      <c r="C139" s="47">
        <v>73</v>
      </c>
      <c r="D139" s="47">
        <v>12</v>
      </c>
      <c r="E139" s="47">
        <v>55</v>
      </c>
      <c r="F139" s="47">
        <v>2</v>
      </c>
      <c r="G139" s="47">
        <v>4</v>
      </c>
      <c r="H139" s="68">
        <v>300000</v>
      </c>
      <c r="I139" s="88">
        <f t="shared" si="16"/>
        <v>21900000</v>
      </c>
    </row>
    <row r="140" spans="1:9" ht="17.25" customHeight="1">
      <c r="A140" s="68">
        <v>5</v>
      </c>
      <c r="B140" s="75" t="s">
        <v>217</v>
      </c>
      <c r="C140" s="47">
        <v>58</v>
      </c>
      <c r="D140" s="47">
        <v>7</v>
      </c>
      <c r="E140" s="47">
        <v>45</v>
      </c>
      <c r="F140" s="47">
        <v>2</v>
      </c>
      <c r="G140" s="47">
        <v>4</v>
      </c>
      <c r="H140" s="68">
        <v>300000</v>
      </c>
      <c r="I140" s="88">
        <f t="shared" si="16"/>
        <v>17400000</v>
      </c>
    </row>
    <row r="141" spans="1:9" ht="17.25" customHeight="1">
      <c r="A141" s="68">
        <v>6</v>
      </c>
      <c r="B141" s="75" t="s">
        <v>218</v>
      </c>
      <c r="C141" s="47">
        <v>31</v>
      </c>
      <c r="D141" s="47">
        <v>3</v>
      </c>
      <c r="E141" s="47">
        <v>26</v>
      </c>
      <c r="F141" s="47">
        <v>2</v>
      </c>
      <c r="G141" s="47">
        <v>0</v>
      </c>
      <c r="H141" s="68">
        <v>300000</v>
      </c>
      <c r="I141" s="88">
        <f t="shared" si="16"/>
        <v>9300000</v>
      </c>
    </row>
    <row r="142" spans="1:9" ht="17.25" customHeight="1">
      <c r="A142" s="68">
        <v>7</v>
      </c>
      <c r="B142" s="75" t="s">
        <v>222</v>
      </c>
      <c r="C142" s="47">
        <v>30</v>
      </c>
      <c r="D142" s="47">
        <v>5</v>
      </c>
      <c r="E142" s="47">
        <v>24</v>
      </c>
      <c r="F142" s="47">
        <v>0</v>
      </c>
      <c r="G142" s="47">
        <v>1</v>
      </c>
      <c r="H142" s="68">
        <v>300000</v>
      </c>
      <c r="I142" s="88">
        <f t="shared" si="16"/>
        <v>9000000</v>
      </c>
    </row>
    <row r="143" spans="1:9" ht="17.25" customHeight="1">
      <c r="A143" s="68">
        <v>8</v>
      </c>
      <c r="B143" s="75" t="s">
        <v>219</v>
      </c>
      <c r="C143" s="47">
        <v>36</v>
      </c>
      <c r="D143" s="47">
        <v>4</v>
      </c>
      <c r="E143" s="47">
        <v>31</v>
      </c>
      <c r="F143" s="47">
        <v>0</v>
      </c>
      <c r="G143" s="47">
        <v>1</v>
      </c>
      <c r="H143" s="68">
        <v>300000</v>
      </c>
      <c r="I143" s="88">
        <f t="shared" si="16"/>
        <v>10800000</v>
      </c>
    </row>
    <row r="144" spans="1:9" ht="17.25" customHeight="1">
      <c r="A144" s="68">
        <v>9</v>
      </c>
      <c r="B144" s="75" t="s">
        <v>220</v>
      </c>
      <c r="C144" s="47">
        <v>111</v>
      </c>
      <c r="D144" s="47">
        <v>13</v>
      </c>
      <c r="E144" s="47">
        <v>89</v>
      </c>
      <c r="F144" s="47">
        <v>0</v>
      </c>
      <c r="G144" s="47">
        <v>9</v>
      </c>
      <c r="H144" s="68">
        <v>300000</v>
      </c>
      <c r="I144" s="88">
        <f t="shared" si="16"/>
        <v>33300000</v>
      </c>
    </row>
    <row r="145" spans="1:9" ht="17.25" customHeight="1">
      <c r="A145" s="68">
        <v>10</v>
      </c>
      <c r="B145" s="75" t="s">
        <v>221</v>
      </c>
      <c r="C145" s="47">
        <v>70</v>
      </c>
      <c r="D145" s="47">
        <v>7</v>
      </c>
      <c r="E145" s="47">
        <v>58</v>
      </c>
      <c r="F145" s="47">
        <v>3</v>
      </c>
      <c r="G145" s="47">
        <v>2</v>
      </c>
      <c r="H145" s="68">
        <v>300000</v>
      </c>
      <c r="I145" s="88">
        <f t="shared" si="16"/>
        <v>21000000</v>
      </c>
    </row>
    <row r="146" spans="1:9">
      <c r="A146" s="57" t="s">
        <v>35</v>
      </c>
      <c r="B146" s="58" t="s">
        <v>2</v>
      </c>
      <c r="C146" s="57">
        <f>SUM(C147:C161)</f>
        <v>1510</v>
      </c>
      <c r="D146" s="57">
        <f t="shared" ref="D146:I146" si="17">SUM(D147:D161)</f>
        <v>179</v>
      </c>
      <c r="E146" s="57">
        <f t="shared" si="17"/>
        <v>1227</v>
      </c>
      <c r="F146" s="57">
        <f t="shared" si="17"/>
        <v>0</v>
      </c>
      <c r="G146" s="57">
        <f t="shared" si="17"/>
        <v>104</v>
      </c>
      <c r="H146" s="57"/>
      <c r="I146" s="89">
        <f t="shared" si="17"/>
        <v>453000000</v>
      </c>
    </row>
    <row r="147" spans="1:9">
      <c r="A147" s="68">
        <v>1</v>
      </c>
      <c r="B147" s="75" t="s">
        <v>56</v>
      </c>
      <c r="C147" s="47">
        <v>156</v>
      </c>
      <c r="D147" s="47">
        <v>19</v>
      </c>
      <c r="E147" s="47">
        <v>120</v>
      </c>
      <c r="F147" s="47">
        <v>0</v>
      </c>
      <c r="G147" s="47">
        <v>17</v>
      </c>
      <c r="H147" s="68">
        <v>300000</v>
      </c>
      <c r="I147" s="88">
        <f t="shared" si="16"/>
        <v>46800000</v>
      </c>
    </row>
    <row r="148" spans="1:9">
      <c r="A148" s="68">
        <f>A147+1</f>
        <v>2</v>
      </c>
      <c r="B148" s="75" t="s">
        <v>57</v>
      </c>
      <c r="C148" s="47">
        <v>78</v>
      </c>
      <c r="D148" s="47">
        <v>17</v>
      </c>
      <c r="E148" s="47">
        <v>56</v>
      </c>
      <c r="F148" s="47">
        <v>0</v>
      </c>
      <c r="G148" s="47">
        <v>5</v>
      </c>
      <c r="H148" s="68">
        <v>300000</v>
      </c>
      <c r="I148" s="88">
        <f t="shared" si="16"/>
        <v>23400000</v>
      </c>
    </row>
    <row r="149" spans="1:9">
      <c r="A149" s="68">
        <f t="shared" ref="A149:A161" si="18">A148+1</f>
        <v>3</v>
      </c>
      <c r="B149" s="75" t="s">
        <v>58</v>
      </c>
      <c r="C149" s="47">
        <v>77</v>
      </c>
      <c r="D149" s="47">
        <v>15</v>
      </c>
      <c r="E149" s="47">
        <v>58</v>
      </c>
      <c r="F149" s="47">
        <v>0</v>
      </c>
      <c r="G149" s="47">
        <v>4</v>
      </c>
      <c r="H149" s="68">
        <v>300000</v>
      </c>
      <c r="I149" s="88">
        <f t="shared" si="16"/>
        <v>23100000</v>
      </c>
    </row>
    <row r="150" spans="1:9">
      <c r="A150" s="68">
        <f t="shared" si="18"/>
        <v>4</v>
      </c>
      <c r="B150" s="75" t="s">
        <v>59</v>
      </c>
      <c r="C150" s="47">
        <v>99</v>
      </c>
      <c r="D150" s="47">
        <v>9</v>
      </c>
      <c r="E150" s="47">
        <v>84</v>
      </c>
      <c r="F150" s="47">
        <v>0</v>
      </c>
      <c r="G150" s="47">
        <v>6</v>
      </c>
      <c r="H150" s="68">
        <v>300000</v>
      </c>
      <c r="I150" s="88">
        <f t="shared" si="16"/>
        <v>29700000</v>
      </c>
    </row>
    <row r="151" spans="1:9">
      <c r="A151" s="68">
        <f t="shared" si="18"/>
        <v>5</v>
      </c>
      <c r="B151" s="75" t="s">
        <v>60</v>
      </c>
      <c r="C151" s="47">
        <v>78</v>
      </c>
      <c r="D151" s="47">
        <v>10</v>
      </c>
      <c r="E151" s="47">
        <v>62</v>
      </c>
      <c r="F151" s="47">
        <v>0</v>
      </c>
      <c r="G151" s="47">
        <v>6</v>
      </c>
      <c r="H151" s="68">
        <v>300000</v>
      </c>
      <c r="I151" s="88">
        <f t="shared" si="16"/>
        <v>23400000</v>
      </c>
    </row>
    <row r="152" spans="1:9">
      <c r="A152" s="68">
        <f t="shared" si="18"/>
        <v>6</v>
      </c>
      <c r="B152" s="75" t="s">
        <v>61</v>
      </c>
      <c r="C152" s="47">
        <v>85</v>
      </c>
      <c r="D152" s="47">
        <v>8</v>
      </c>
      <c r="E152" s="47">
        <v>72</v>
      </c>
      <c r="F152" s="47">
        <v>0</v>
      </c>
      <c r="G152" s="47">
        <v>5</v>
      </c>
      <c r="H152" s="68">
        <v>300000</v>
      </c>
      <c r="I152" s="88">
        <f t="shared" si="16"/>
        <v>25500000</v>
      </c>
    </row>
    <row r="153" spans="1:9">
      <c r="A153" s="68">
        <f t="shared" si="18"/>
        <v>7</v>
      </c>
      <c r="B153" s="75" t="s">
        <v>62</v>
      </c>
      <c r="C153" s="47">
        <v>71</v>
      </c>
      <c r="D153" s="47">
        <v>9</v>
      </c>
      <c r="E153" s="47">
        <v>59</v>
      </c>
      <c r="F153" s="47">
        <v>0</v>
      </c>
      <c r="G153" s="47">
        <v>3</v>
      </c>
      <c r="H153" s="68">
        <v>300000</v>
      </c>
      <c r="I153" s="88">
        <f t="shared" si="16"/>
        <v>21300000</v>
      </c>
    </row>
    <row r="154" spans="1:9">
      <c r="A154" s="68">
        <f t="shared" si="18"/>
        <v>8</v>
      </c>
      <c r="B154" s="75" t="s">
        <v>63</v>
      </c>
      <c r="C154" s="47">
        <v>59</v>
      </c>
      <c r="D154" s="47">
        <v>8</v>
      </c>
      <c r="E154" s="47">
        <v>45</v>
      </c>
      <c r="F154" s="47">
        <v>0</v>
      </c>
      <c r="G154" s="47">
        <v>6</v>
      </c>
      <c r="H154" s="68">
        <v>300000</v>
      </c>
      <c r="I154" s="88">
        <f t="shared" si="16"/>
        <v>17700000</v>
      </c>
    </row>
    <row r="155" spans="1:9">
      <c r="A155" s="68">
        <f t="shared" si="18"/>
        <v>9</v>
      </c>
      <c r="B155" s="75" t="s">
        <v>64</v>
      </c>
      <c r="C155" s="47">
        <v>122</v>
      </c>
      <c r="D155" s="47">
        <v>14</v>
      </c>
      <c r="E155" s="47">
        <v>103</v>
      </c>
      <c r="F155" s="47">
        <v>0</v>
      </c>
      <c r="G155" s="47">
        <v>5</v>
      </c>
      <c r="H155" s="68">
        <v>300000</v>
      </c>
      <c r="I155" s="88">
        <f t="shared" si="16"/>
        <v>36600000</v>
      </c>
    </row>
    <row r="156" spans="1:9">
      <c r="A156" s="68">
        <f t="shared" si="18"/>
        <v>10</v>
      </c>
      <c r="B156" s="75" t="s">
        <v>65</v>
      </c>
      <c r="C156" s="47">
        <v>147</v>
      </c>
      <c r="D156" s="47">
        <v>19</v>
      </c>
      <c r="E156" s="47">
        <v>116</v>
      </c>
      <c r="F156" s="47">
        <v>0</v>
      </c>
      <c r="G156" s="47">
        <v>12</v>
      </c>
      <c r="H156" s="68">
        <v>300000</v>
      </c>
      <c r="I156" s="88">
        <f t="shared" si="16"/>
        <v>44100000</v>
      </c>
    </row>
    <row r="157" spans="1:9">
      <c r="A157" s="68">
        <f t="shared" si="18"/>
        <v>11</v>
      </c>
      <c r="B157" s="75" t="s">
        <v>66</v>
      </c>
      <c r="C157" s="47">
        <v>104</v>
      </c>
      <c r="D157" s="47">
        <v>7</v>
      </c>
      <c r="E157" s="47">
        <v>90</v>
      </c>
      <c r="F157" s="47">
        <v>0</v>
      </c>
      <c r="G157" s="47">
        <v>7</v>
      </c>
      <c r="H157" s="68">
        <v>300000</v>
      </c>
      <c r="I157" s="88">
        <f t="shared" si="16"/>
        <v>31200000</v>
      </c>
    </row>
    <row r="158" spans="1:9">
      <c r="A158" s="68">
        <f t="shared" si="18"/>
        <v>12</v>
      </c>
      <c r="B158" s="75" t="s">
        <v>67</v>
      </c>
      <c r="C158" s="47">
        <v>80</v>
      </c>
      <c r="D158" s="47">
        <v>12</v>
      </c>
      <c r="E158" s="47">
        <v>60</v>
      </c>
      <c r="F158" s="47">
        <v>0</v>
      </c>
      <c r="G158" s="47">
        <v>8</v>
      </c>
      <c r="H158" s="68">
        <v>300000</v>
      </c>
      <c r="I158" s="88">
        <f t="shared" si="16"/>
        <v>24000000</v>
      </c>
    </row>
    <row r="159" spans="1:9">
      <c r="A159" s="68">
        <f t="shared" si="18"/>
        <v>13</v>
      </c>
      <c r="B159" s="75" t="s">
        <v>68</v>
      </c>
      <c r="C159" s="47">
        <v>78</v>
      </c>
      <c r="D159" s="47">
        <v>7</v>
      </c>
      <c r="E159" s="47">
        <v>68</v>
      </c>
      <c r="F159" s="47">
        <v>0</v>
      </c>
      <c r="G159" s="47">
        <v>3</v>
      </c>
      <c r="H159" s="68">
        <v>300000</v>
      </c>
      <c r="I159" s="88">
        <f t="shared" si="16"/>
        <v>23400000</v>
      </c>
    </row>
    <row r="160" spans="1:9">
      <c r="A160" s="68">
        <f t="shared" si="18"/>
        <v>14</v>
      </c>
      <c r="B160" s="75" t="s">
        <v>69</v>
      </c>
      <c r="C160" s="47">
        <v>102</v>
      </c>
      <c r="D160" s="47">
        <v>10</v>
      </c>
      <c r="E160" s="47">
        <v>83</v>
      </c>
      <c r="F160" s="47">
        <v>0</v>
      </c>
      <c r="G160" s="47">
        <v>9</v>
      </c>
      <c r="H160" s="68">
        <v>300000</v>
      </c>
      <c r="I160" s="88">
        <f t="shared" si="16"/>
        <v>30600000</v>
      </c>
    </row>
    <row r="161" spans="1:9">
      <c r="A161" s="68">
        <f t="shared" si="18"/>
        <v>15</v>
      </c>
      <c r="B161" s="75" t="s">
        <v>70</v>
      </c>
      <c r="C161" s="47">
        <v>174</v>
      </c>
      <c r="D161" s="47">
        <v>15</v>
      </c>
      <c r="E161" s="47">
        <v>151</v>
      </c>
      <c r="F161" s="47">
        <v>0</v>
      </c>
      <c r="G161" s="47">
        <v>8</v>
      </c>
      <c r="H161" s="68">
        <v>300000</v>
      </c>
      <c r="I161" s="88">
        <f t="shared" si="16"/>
        <v>52200000</v>
      </c>
    </row>
    <row r="162" spans="1:9">
      <c r="A162" s="57" t="s">
        <v>36</v>
      </c>
      <c r="B162" s="58" t="s">
        <v>1</v>
      </c>
      <c r="C162" s="57">
        <f>SUM(C163:C168)</f>
        <v>674</v>
      </c>
      <c r="D162" s="57">
        <f t="shared" ref="D162:I162" si="19">SUM(D163:D168)</f>
        <v>104</v>
      </c>
      <c r="E162" s="57">
        <f t="shared" si="19"/>
        <v>526</v>
      </c>
      <c r="F162" s="57">
        <f t="shared" si="19"/>
        <v>14</v>
      </c>
      <c r="G162" s="57">
        <f t="shared" si="19"/>
        <v>30</v>
      </c>
      <c r="H162" s="57"/>
      <c r="I162" s="89">
        <f t="shared" si="19"/>
        <v>202200000</v>
      </c>
    </row>
    <row r="163" spans="1:9">
      <c r="A163" s="68">
        <v>1</v>
      </c>
      <c r="B163" s="69" t="s">
        <v>19</v>
      </c>
      <c r="C163" s="49">
        <v>124</v>
      </c>
      <c r="D163" s="49">
        <v>22</v>
      </c>
      <c r="E163" s="49">
        <v>97</v>
      </c>
      <c r="F163" s="49">
        <v>0</v>
      </c>
      <c r="G163" s="49">
        <v>5</v>
      </c>
      <c r="H163" s="68">
        <v>300000</v>
      </c>
      <c r="I163" s="88">
        <f t="shared" si="16"/>
        <v>37200000</v>
      </c>
    </row>
    <row r="164" spans="1:9">
      <c r="A164" s="68">
        <v>2</v>
      </c>
      <c r="B164" s="69" t="s">
        <v>20</v>
      </c>
      <c r="C164" s="49">
        <v>96</v>
      </c>
      <c r="D164" s="49">
        <v>21</v>
      </c>
      <c r="E164" s="49">
        <v>71</v>
      </c>
      <c r="F164" s="49">
        <v>0</v>
      </c>
      <c r="G164" s="49">
        <v>4</v>
      </c>
      <c r="H164" s="68">
        <v>300000</v>
      </c>
      <c r="I164" s="88">
        <f t="shared" si="16"/>
        <v>28800000</v>
      </c>
    </row>
    <row r="165" spans="1:9">
      <c r="A165" s="68">
        <v>3</v>
      </c>
      <c r="B165" s="69" t="s">
        <v>21</v>
      </c>
      <c r="C165" s="49">
        <v>112</v>
      </c>
      <c r="D165" s="49">
        <v>17</v>
      </c>
      <c r="E165" s="49">
        <v>87</v>
      </c>
      <c r="F165" s="49">
        <v>7</v>
      </c>
      <c r="G165" s="49">
        <v>1</v>
      </c>
      <c r="H165" s="68">
        <v>300000</v>
      </c>
      <c r="I165" s="88">
        <f t="shared" si="16"/>
        <v>33600000</v>
      </c>
    </row>
    <row r="166" spans="1:9">
      <c r="A166" s="68">
        <v>4</v>
      </c>
      <c r="B166" s="69" t="s">
        <v>22</v>
      </c>
      <c r="C166" s="49">
        <v>138</v>
      </c>
      <c r="D166" s="49">
        <v>15</v>
      </c>
      <c r="E166" s="49">
        <v>116</v>
      </c>
      <c r="F166" s="49">
        <v>7</v>
      </c>
      <c r="G166" s="49">
        <v>0</v>
      </c>
      <c r="H166" s="68">
        <v>300000</v>
      </c>
      <c r="I166" s="88">
        <f t="shared" si="16"/>
        <v>41400000</v>
      </c>
    </row>
    <row r="167" spans="1:9">
      <c r="A167" s="68">
        <v>5</v>
      </c>
      <c r="B167" s="69" t="s">
        <v>23</v>
      </c>
      <c r="C167" s="49">
        <v>117</v>
      </c>
      <c r="D167" s="49">
        <v>19</v>
      </c>
      <c r="E167" s="49">
        <v>87</v>
      </c>
      <c r="F167" s="49">
        <v>0</v>
      </c>
      <c r="G167" s="49">
        <v>11</v>
      </c>
      <c r="H167" s="68">
        <v>300000</v>
      </c>
      <c r="I167" s="88">
        <f t="shared" si="16"/>
        <v>35100000</v>
      </c>
    </row>
    <row r="168" spans="1:9">
      <c r="A168" s="68">
        <v>6</v>
      </c>
      <c r="B168" s="69" t="s">
        <v>24</v>
      </c>
      <c r="C168" s="49">
        <v>87</v>
      </c>
      <c r="D168" s="49">
        <v>10</v>
      </c>
      <c r="E168" s="49">
        <v>68</v>
      </c>
      <c r="F168" s="49">
        <v>0</v>
      </c>
      <c r="G168" s="49">
        <v>9</v>
      </c>
      <c r="H168" s="68">
        <v>300000</v>
      </c>
      <c r="I168" s="88">
        <f t="shared" si="16"/>
        <v>26100000</v>
      </c>
    </row>
    <row r="169" spans="1:9">
      <c r="A169" s="57" t="s">
        <v>37</v>
      </c>
      <c r="B169" s="58" t="s">
        <v>9</v>
      </c>
      <c r="C169" s="57">
        <f>SUM(C170:C189)</f>
        <v>2061</v>
      </c>
      <c r="D169" s="57">
        <f t="shared" ref="D169:I169" si="20">SUM(D170:D189)</f>
        <v>270</v>
      </c>
      <c r="E169" s="57">
        <f t="shared" si="20"/>
        <v>1620</v>
      </c>
      <c r="F169" s="57">
        <f t="shared" si="20"/>
        <v>19</v>
      </c>
      <c r="G169" s="57">
        <f t="shared" si="20"/>
        <v>152</v>
      </c>
      <c r="H169" s="57"/>
      <c r="I169" s="89">
        <f t="shared" si="20"/>
        <v>618300000</v>
      </c>
    </row>
    <row r="170" spans="1:9">
      <c r="A170" s="78">
        <v>1</v>
      </c>
      <c r="B170" s="77" t="s">
        <v>223</v>
      </c>
      <c r="C170" s="65">
        <f t="shared" ref="C170:C189" si="21">SUM(D170:G170)</f>
        <v>155</v>
      </c>
      <c r="D170" s="65">
        <v>17</v>
      </c>
      <c r="E170" s="65">
        <v>126</v>
      </c>
      <c r="F170" s="65">
        <v>4</v>
      </c>
      <c r="G170" s="65">
        <v>8</v>
      </c>
      <c r="H170" s="68">
        <v>300000</v>
      </c>
      <c r="I170" s="88">
        <f t="shared" si="16"/>
        <v>46500000</v>
      </c>
    </row>
    <row r="171" spans="1:9">
      <c r="A171" s="78">
        <v>2</v>
      </c>
      <c r="B171" s="77" t="s">
        <v>224</v>
      </c>
      <c r="C171" s="65">
        <f t="shared" si="21"/>
        <v>125</v>
      </c>
      <c r="D171" s="65">
        <v>14</v>
      </c>
      <c r="E171" s="65">
        <v>101</v>
      </c>
      <c r="F171" s="65">
        <v>3</v>
      </c>
      <c r="G171" s="65">
        <v>7</v>
      </c>
      <c r="H171" s="68">
        <v>300000</v>
      </c>
      <c r="I171" s="88">
        <f t="shared" si="16"/>
        <v>37500000</v>
      </c>
    </row>
    <row r="172" spans="1:9">
      <c r="A172" s="78">
        <v>3</v>
      </c>
      <c r="B172" s="77" t="s">
        <v>225</v>
      </c>
      <c r="C172" s="65">
        <f t="shared" si="21"/>
        <v>130</v>
      </c>
      <c r="D172" s="65">
        <v>13</v>
      </c>
      <c r="E172" s="65">
        <v>107</v>
      </c>
      <c r="F172" s="65">
        <v>0</v>
      </c>
      <c r="G172" s="65">
        <v>10</v>
      </c>
      <c r="H172" s="68">
        <v>300000</v>
      </c>
      <c r="I172" s="88">
        <f t="shared" si="16"/>
        <v>39000000</v>
      </c>
    </row>
    <row r="173" spans="1:9">
      <c r="A173" s="78">
        <v>4</v>
      </c>
      <c r="B173" s="77" t="s">
        <v>226</v>
      </c>
      <c r="C173" s="65">
        <f t="shared" si="21"/>
        <v>101</v>
      </c>
      <c r="D173" s="65">
        <v>25</v>
      </c>
      <c r="E173" s="65">
        <v>71</v>
      </c>
      <c r="F173" s="65">
        <v>0</v>
      </c>
      <c r="G173" s="65">
        <v>5</v>
      </c>
      <c r="H173" s="68">
        <v>300000</v>
      </c>
      <c r="I173" s="88">
        <f t="shared" si="16"/>
        <v>30300000</v>
      </c>
    </row>
    <row r="174" spans="1:9">
      <c r="A174" s="78">
        <v>5</v>
      </c>
      <c r="B174" s="77" t="s">
        <v>227</v>
      </c>
      <c r="C174" s="65">
        <f t="shared" si="21"/>
        <v>121</v>
      </c>
      <c r="D174" s="65">
        <v>17</v>
      </c>
      <c r="E174" s="65">
        <v>94</v>
      </c>
      <c r="F174" s="65">
        <v>0</v>
      </c>
      <c r="G174" s="65">
        <v>10</v>
      </c>
      <c r="H174" s="68">
        <v>300000</v>
      </c>
      <c r="I174" s="88">
        <f t="shared" si="16"/>
        <v>36300000</v>
      </c>
    </row>
    <row r="175" spans="1:9">
      <c r="A175" s="78">
        <v>6</v>
      </c>
      <c r="B175" s="77" t="s">
        <v>228</v>
      </c>
      <c r="C175" s="65">
        <f t="shared" si="21"/>
        <v>96</v>
      </c>
      <c r="D175" s="65">
        <v>8</v>
      </c>
      <c r="E175" s="65">
        <v>82</v>
      </c>
      <c r="F175" s="65">
        <v>0</v>
      </c>
      <c r="G175" s="65">
        <v>6</v>
      </c>
      <c r="H175" s="68">
        <v>300000</v>
      </c>
      <c r="I175" s="88">
        <f t="shared" si="16"/>
        <v>28800000</v>
      </c>
    </row>
    <row r="176" spans="1:9">
      <c r="A176" s="78">
        <v>7</v>
      </c>
      <c r="B176" s="77" t="s">
        <v>229</v>
      </c>
      <c r="C176" s="65">
        <f t="shared" si="21"/>
        <v>192</v>
      </c>
      <c r="D176" s="65">
        <v>27</v>
      </c>
      <c r="E176" s="65">
        <v>148</v>
      </c>
      <c r="F176" s="65">
        <v>0</v>
      </c>
      <c r="G176" s="65">
        <v>17</v>
      </c>
      <c r="H176" s="68">
        <v>300000</v>
      </c>
      <c r="I176" s="88">
        <f t="shared" si="16"/>
        <v>57600000</v>
      </c>
    </row>
    <row r="177" spans="1:9">
      <c r="A177" s="78">
        <v>8</v>
      </c>
      <c r="B177" s="77" t="s">
        <v>230</v>
      </c>
      <c r="C177" s="65">
        <f t="shared" si="21"/>
        <v>78</v>
      </c>
      <c r="D177" s="65">
        <v>10</v>
      </c>
      <c r="E177" s="65">
        <v>61</v>
      </c>
      <c r="F177" s="65">
        <v>0</v>
      </c>
      <c r="G177" s="65">
        <v>7</v>
      </c>
      <c r="H177" s="68">
        <v>300000</v>
      </c>
      <c r="I177" s="88">
        <f t="shared" si="16"/>
        <v>23400000</v>
      </c>
    </row>
    <row r="178" spans="1:9">
      <c r="A178" s="78">
        <v>9</v>
      </c>
      <c r="B178" s="77" t="s">
        <v>231</v>
      </c>
      <c r="C178" s="65">
        <f t="shared" si="21"/>
        <v>83</v>
      </c>
      <c r="D178" s="65">
        <v>6</v>
      </c>
      <c r="E178" s="65">
        <v>67</v>
      </c>
      <c r="F178" s="65">
        <v>0</v>
      </c>
      <c r="G178" s="65">
        <v>10</v>
      </c>
      <c r="H178" s="68">
        <v>300000</v>
      </c>
      <c r="I178" s="88">
        <f t="shared" si="16"/>
        <v>24900000</v>
      </c>
    </row>
    <row r="179" spans="1:9">
      <c r="A179" s="78">
        <v>10</v>
      </c>
      <c r="B179" s="77" t="s">
        <v>232</v>
      </c>
      <c r="C179" s="65">
        <f t="shared" si="21"/>
        <v>101</v>
      </c>
      <c r="D179" s="65">
        <v>10</v>
      </c>
      <c r="E179" s="65">
        <v>85</v>
      </c>
      <c r="F179" s="65">
        <v>0</v>
      </c>
      <c r="G179" s="65">
        <v>6</v>
      </c>
      <c r="H179" s="68">
        <v>300000</v>
      </c>
      <c r="I179" s="88">
        <f t="shared" si="16"/>
        <v>30300000</v>
      </c>
    </row>
    <row r="180" spans="1:9">
      <c r="A180" s="78">
        <v>11</v>
      </c>
      <c r="B180" s="77" t="s">
        <v>233</v>
      </c>
      <c r="C180" s="65">
        <f t="shared" si="21"/>
        <v>131</v>
      </c>
      <c r="D180" s="65">
        <v>11</v>
      </c>
      <c r="E180" s="65">
        <v>109</v>
      </c>
      <c r="F180" s="65">
        <v>0</v>
      </c>
      <c r="G180" s="65">
        <v>11</v>
      </c>
      <c r="H180" s="68">
        <v>300000</v>
      </c>
      <c r="I180" s="88">
        <f t="shared" si="16"/>
        <v>39300000</v>
      </c>
    </row>
    <row r="181" spans="1:9">
      <c r="A181" s="78">
        <v>12</v>
      </c>
      <c r="B181" s="77" t="s">
        <v>234</v>
      </c>
      <c r="C181" s="65">
        <f t="shared" si="21"/>
        <v>119</v>
      </c>
      <c r="D181" s="65">
        <v>13</v>
      </c>
      <c r="E181" s="65">
        <v>96</v>
      </c>
      <c r="F181" s="65">
        <v>0</v>
      </c>
      <c r="G181" s="65">
        <v>10</v>
      </c>
      <c r="H181" s="68">
        <v>300000</v>
      </c>
      <c r="I181" s="88">
        <f t="shared" si="16"/>
        <v>35700000</v>
      </c>
    </row>
    <row r="182" spans="1:9">
      <c r="A182" s="78">
        <v>13</v>
      </c>
      <c r="B182" s="77" t="s">
        <v>235</v>
      </c>
      <c r="C182" s="65">
        <f t="shared" si="21"/>
        <v>77</v>
      </c>
      <c r="D182" s="65">
        <v>7</v>
      </c>
      <c r="E182" s="65">
        <v>59</v>
      </c>
      <c r="F182" s="65">
        <v>5</v>
      </c>
      <c r="G182" s="65">
        <v>6</v>
      </c>
      <c r="H182" s="68">
        <v>300000</v>
      </c>
      <c r="I182" s="88">
        <f t="shared" si="16"/>
        <v>23100000</v>
      </c>
    </row>
    <row r="183" spans="1:9">
      <c r="A183" s="78">
        <v>14</v>
      </c>
      <c r="B183" s="77" t="s">
        <v>236</v>
      </c>
      <c r="C183" s="65">
        <f t="shared" si="21"/>
        <v>117</v>
      </c>
      <c r="D183" s="65">
        <v>19</v>
      </c>
      <c r="E183" s="65">
        <v>88</v>
      </c>
      <c r="F183" s="65">
        <v>0</v>
      </c>
      <c r="G183" s="65">
        <v>10</v>
      </c>
      <c r="H183" s="68">
        <v>300000</v>
      </c>
      <c r="I183" s="88">
        <f t="shared" si="16"/>
        <v>35100000</v>
      </c>
    </row>
    <row r="184" spans="1:9">
      <c r="A184" s="78">
        <v>15</v>
      </c>
      <c r="B184" s="77" t="s">
        <v>237</v>
      </c>
      <c r="C184" s="65">
        <f t="shared" si="21"/>
        <v>101</v>
      </c>
      <c r="D184" s="65">
        <v>13</v>
      </c>
      <c r="E184" s="65">
        <v>77</v>
      </c>
      <c r="F184" s="65">
        <v>0</v>
      </c>
      <c r="G184" s="65">
        <v>11</v>
      </c>
      <c r="H184" s="68">
        <v>300000</v>
      </c>
      <c r="I184" s="88">
        <f t="shared" si="16"/>
        <v>30300000</v>
      </c>
    </row>
    <row r="185" spans="1:9">
      <c r="A185" s="78">
        <v>16</v>
      </c>
      <c r="B185" s="77" t="s">
        <v>238</v>
      </c>
      <c r="C185" s="65">
        <f t="shared" si="21"/>
        <v>110</v>
      </c>
      <c r="D185" s="65">
        <v>19</v>
      </c>
      <c r="E185" s="65">
        <v>79</v>
      </c>
      <c r="F185" s="65">
        <v>7</v>
      </c>
      <c r="G185" s="65">
        <v>5</v>
      </c>
      <c r="H185" s="68">
        <v>300000</v>
      </c>
      <c r="I185" s="88">
        <f t="shared" si="16"/>
        <v>33000000</v>
      </c>
    </row>
    <row r="186" spans="1:9">
      <c r="A186" s="78">
        <v>17</v>
      </c>
      <c r="B186" s="77" t="s">
        <v>239</v>
      </c>
      <c r="C186" s="65">
        <f t="shared" si="21"/>
        <v>91</v>
      </c>
      <c r="D186" s="65">
        <v>21</v>
      </c>
      <c r="E186" s="65">
        <v>64</v>
      </c>
      <c r="F186" s="65">
        <v>0</v>
      </c>
      <c r="G186" s="65">
        <v>6</v>
      </c>
      <c r="H186" s="68">
        <v>300000</v>
      </c>
      <c r="I186" s="88">
        <f t="shared" si="16"/>
        <v>27300000</v>
      </c>
    </row>
    <row r="187" spans="1:9">
      <c r="A187" s="78">
        <v>18</v>
      </c>
      <c r="B187" s="77" t="s">
        <v>240</v>
      </c>
      <c r="C187" s="65">
        <f t="shared" si="21"/>
        <v>53</v>
      </c>
      <c r="D187" s="65">
        <v>11</v>
      </c>
      <c r="E187" s="65">
        <v>40</v>
      </c>
      <c r="F187" s="65">
        <v>0</v>
      </c>
      <c r="G187" s="65">
        <v>2</v>
      </c>
      <c r="H187" s="68">
        <v>300000</v>
      </c>
      <c r="I187" s="88">
        <f t="shared" si="16"/>
        <v>15900000</v>
      </c>
    </row>
    <row r="188" spans="1:9">
      <c r="A188" s="78">
        <v>19</v>
      </c>
      <c r="B188" s="77" t="s">
        <v>241</v>
      </c>
      <c r="C188" s="65">
        <f t="shared" si="21"/>
        <v>74</v>
      </c>
      <c r="D188" s="65">
        <v>7</v>
      </c>
      <c r="E188" s="65">
        <v>62</v>
      </c>
      <c r="F188" s="65">
        <v>0</v>
      </c>
      <c r="G188" s="65">
        <v>5</v>
      </c>
      <c r="H188" s="68">
        <v>300000</v>
      </c>
      <c r="I188" s="88">
        <f t="shared" si="16"/>
        <v>22200000</v>
      </c>
    </row>
    <row r="189" spans="1:9">
      <c r="A189" s="78">
        <v>20</v>
      </c>
      <c r="B189" s="77" t="s">
        <v>242</v>
      </c>
      <c r="C189" s="65">
        <f t="shared" si="21"/>
        <v>6</v>
      </c>
      <c r="D189" s="65">
        <v>2</v>
      </c>
      <c r="E189" s="65">
        <v>4</v>
      </c>
      <c r="F189" s="65">
        <v>0</v>
      </c>
      <c r="G189" s="65">
        <v>0</v>
      </c>
      <c r="H189" s="68">
        <v>300000</v>
      </c>
      <c r="I189" s="88">
        <f t="shared" si="16"/>
        <v>1800000</v>
      </c>
    </row>
    <row r="190" spans="1:9">
      <c r="A190" s="57" t="s">
        <v>38</v>
      </c>
      <c r="B190" s="58" t="s">
        <v>8</v>
      </c>
      <c r="C190" s="79">
        <f>SUM(C191:C213)</f>
        <v>3161</v>
      </c>
      <c r="D190" s="79">
        <f t="shared" ref="D190:I190" si="22">SUM(D191:D213)</f>
        <v>375</v>
      </c>
      <c r="E190" s="79">
        <f t="shared" si="22"/>
        <v>2545</v>
      </c>
      <c r="F190" s="79">
        <f t="shared" si="22"/>
        <v>28</v>
      </c>
      <c r="G190" s="79">
        <f t="shared" si="22"/>
        <v>213</v>
      </c>
      <c r="H190" s="79"/>
      <c r="I190" s="90">
        <f t="shared" si="22"/>
        <v>948300000</v>
      </c>
    </row>
    <row r="191" spans="1:9">
      <c r="A191" s="47">
        <v>1</v>
      </c>
      <c r="B191" s="69" t="s">
        <v>243</v>
      </c>
      <c r="C191" s="49">
        <v>117</v>
      </c>
      <c r="D191" s="49">
        <v>20</v>
      </c>
      <c r="E191" s="49">
        <v>88</v>
      </c>
      <c r="F191" s="49">
        <v>2</v>
      </c>
      <c r="G191" s="49">
        <v>7</v>
      </c>
      <c r="H191" s="68">
        <v>300000</v>
      </c>
      <c r="I191" s="88">
        <f t="shared" si="16"/>
        <v>35100000</v>
      </c>
    </row>
    <row r="192" spans="1:9">
      <c r="A192" s="47">
        <v>2</v>
      </c>
      <c r="B192" s="69" t="s">
        <v>244</v>
      </c>
      <c r="C192" s="49">
        <v>199</v>
      </c>
      <c r="D192" s="49">
        <v>14</v>
      </c>
      <c r="E192" s="49">
        <v>167</v>
      </c>
      <c r="F192" s="49">
        <v>0</v>
      </c>
      <c r="G192" s="49">
        <v>18</v>
      </c>
      <c r="H192" s="68">
        <v>300000</v>
      </c>
      <c r="I192" s="88">
        <f t="shared" si="16"/>
        <v>59700000</v>
      </c>
    </row>
    <row r="193" spans="1:9">
      <c r="A193" s="47">
        <v>3</v>
      </c>
      <c r="B193" s="69" t="s">
        <v>47</v>
      </c>
      <c r="C193" s="49">
        <v>162</v>
      </c>
      <c r="D193" s="49">
        <v>11</v>
      </c>
      <c r="E193" s="49">
        <v>136</v>
      </c>
      <c r="F193" s="49">
        <v>0</v>
      </c>
      <c r="G193" s="49">
        <v>15</v>
      </c>
      <c r="H193" s="68">
        <v>300000</v>
      </c>
      <c r="I193" s="88">
        <f t="shared" si="16"/>
        <v>48600000</v>
      </c>
    </row>
    <row r="194" spans="1:9">
      <c r="A194" s="47">
        <v>4</v>
      </c>
      <c r="B194" s="69" t="s">
        <v>94</v>
      </c>
      <c r="C194" s="49">
        <v>75</v>
      </c>
      <c r="D194" s="49">
        <v>8</v>
      </c>
      <c r="E194" s="49">
        <v>62</v>
      </c>
      <c r="F194" s="49">
        <v>0</v>
      </c>
      <c r="G194" s="49">
        <v>5</v>
      </c>
      <c r="H194" s="68">
        <v>300000</v>
      </c>
      <c r="I194" s="88">
        <f t="shared" si="16"/>
        <v>22500000</v>
      </c>
    </row>
    <row r="195" spans="1:9">
      <c r="A195" s="47">
        <v>5</v>
      </c>
      <c r="B195" s="69" t="s">
        <v>48</v>
      </c>
      <c r="C195" s="49">
        <v>126</v>
      </c>
      <c r="D195" s="49">
        <v>12</v>
      </c>
      <c r="E195" s="49">
        <v>106</v>
      </c>
      <c r="F195" s="49">
        <v>0</v>
      </c>
      <c r="G195" s="49">
        <v>8</v>
      </c>
      <c r="H195" s="68">
        <v>300000</v>
      </c>
      <c r="I195" s="88">
        <f t="shared" si="16"/>
        <v>37800000</v>
      </c>
    </row>
    <row r="196" spans="1:9">
      <c r="A196" s="47">
        <v>6</v>
      </c>
      <c r="B196" s="69" t="s">
        <v>245</v>
      </c>
      <c r="C196" s="49">
        <v>98</v>
      </c>
      <c r="D196" s="49">
        <v>10</v>
      </c>
      <c r="E196" s="49">
        <v>80</v>
      </c>
      <c r="F196" s="49">
        <v>0</v>
      </c>
      <c r="G196" s="49">
        <v>8</v>
      </c>
      <c r="H196" s="68">
        <v>300000</v>
      </c>
      <c r="I196" s="88">
        <f t="shared" si="16"/>
        <v>29400000</v>
      </c>
    </row>
    <row r="197" spans="1:9">
      <c r="A197" s="47">
        <v>7</v>
      </c>
      <c r="B197" s="69" t="s">
        <v>246</v>
      </c>
      <c r="C197" s="49">
        <v>55</v>
      </c>
      <c r="D197" s="49">
        <v>4</v>
      </c>
      <c r="E197" s="49">
        <v>48</v>
      </c>
      <c r="F197" s="49">
        <v>0</v>
      </c>
      <c r="G197" s="49">
        <v>3</v>
      </c>
      <c r="H197" s="68">
        <v>300000</v>
      </c>
      <c r="I197" s="88">
        <f t="shared" si="16"/>
        <v>16500000</v>
      </c>
    </row>
    <row r="198" spans="1:9">
      <c r="A198" s="47">
        <v>8</v>
      </c>
      <c r="B198" s="69" t="s">
        <v>247</v>
      </c>
      <c r="C198" s="49">
        <v>105</v>
      </c>
      <c r="D198" s="49">
        <v>23</v>
      </c>
      <c r="E198" s="49">
        <v>71</v>
      </c>
      <c r="F198" s="49">
        <v>0</v>
      </c>
      <c r="G198" s="49">
        <v>11</v>
      </c>
      <c r="H198" s="68">
        <v>300000</v>
      </c>
      <c r="I198" s="88">
        <f t="shared" si="16"/>
        <v>31500000</v>
      </c>
    </row>
    <row r="199" spans="1:9">
      <c r="A199" s="47">
        <v>9</v>
      </c>
      <c r="B199" s="69" t="s">
        <v>49</v>
      </c>
      <c r="C199" s="49">
        <v>48</v>
      </c>
      <c r="D199" s="49">
        <v>7</v>
      </c>
      <c r="E199" s="49">
        <v>38</v>
      </c>
      <c r="F199" s="49">
        <v>0</v>
      </c>
      <c r="G199" s="49">
        <v>3</v>
      </c>
      <c r="H199" s="68">
        <v>300000</v>
      </c>
      <c r="I199" s="88">
        <f t="shared" si="16"/>
        <v>14400000</v>
      </c>
    </row>
    <row r="200" spans="1:9">
      <c r="A200" s="47">
        <v>10</v>
      </c>
      <c r="B200" s="69" t="s">
        <v>248</v>
      </c>
      <c r="C200" s="49">
        <v>81</v>
      </c>
      <c r="D200" s="49">
        <v>12</v>
      </c>
      <c r="E200" s="49">
        <v>64</v>
      </c>
      <c r="F200" s="49">
        <v>0</v>
      </c>
      <c r="G200" s="49">
        <v>5</v>
      </c>
      <c r="H200" s="68">
        <v>300000</v>
      </c>
      <c r="I200" s="88">
        <f t="shared" si="16"/>
        <v>24300000</v>
      </c>
    </row>
    <row r="201" spans="1:9">
      <c r="A201" s="47">
        <v>11</v>
      </c>
      <c r="B201" s="69" t="s">
        <v>249</v>
      </c>
      <c r="C201" s="49">
        <v>299</v>
      </c>
      <c r="D201" s="49">
        <v>31</v>
      </c>
      <c r="E201" s="49">
        <v>242</v>
      </c>
      <c r="F201" s="49">
        <v>0</v>
      </c>
      <c r="G201" s="49">
        <v>26</v>
      </c>
      <c r="H201" s="68">
        <v>300000</v>
      </c>
      <c r="I201" s="88">
        <f t="shared" si="16"/>
        <v>89700000</v>
      </c>
    </row>
    <row r="202" spans="1:9">
      <c r="A202" s="47">
        <v>12</v>
      </c>
      <c r="B202" s="69" t="s">
        <v>50</v>
      </c>
      <c r="C202" s="49">
        <v>290</v>
      </c>
      <c r="D202" s="49">
        <v>37</v>
      </c>
      <c r="E202" s="49">
        <v>222</v>
      </c>
      <c r="F202" s="49">
        <v>0</v>
      </c>
      <c r="G202" s="49">
        <v>31</v>
      </c>
      <c r="H202" s="68">
        <v>300000</v>
      </c>
      <c r="I202" s="88">
        <f t="shared" ref="I202:I236" si="23">C202*H202</f>
        <v>87000000</v>
      </c>
    </row>
    <row r="203" spans="1:9">
      <c r="A203" s="47">
        <v>13</v>
      </c>
      <c r="B203" s="69" t="s">
        <v>51</v>
      </c>
      <c r="C203" s="49">
        <v>99</v>
      </c>
      <c r="D203" s="49">
        <v>19</v>
      </c>
      <c r="E203" s="49">
        <v>80</v>
      </c>
      <c r="F203" s="49">
        <v>0</v>
      </c>
      <c r="G203" s="49">
        <v>0</v>
      </c>
      <c r="H203" s="68">
        <v>300000</v>
      </c>
      <c r="I203" s="88">
        <f t="shared" si="23"/>
        <v>29700000</v>
      </c>
    </row>
    <row r="204" spans="1:9">
      <c r="A204" s="47">
        <v>14</v>
      </c>
      <c r="B204" s="69" t="s">
        <v>52</v>
      </c>
      <c r="C204" s="49">
        <v>174</v>
      </c>
      <c r="D204" s="49">
        <v>13</v>
      </c>
      <c r="E204" s="49">
        <v>149</v>
      </c>
      <c r="F204" s="49">
        <v>0</v>
      </c>
      <c r="G204" s="49">
        <v>12</v>
      </c>
      <c r="H204" s="68">
        <v>300000</v>
      </c>
      <c r="I204" s="88">
        <f t="shared" si="23"/>
        <v>52200000</v>
      </c>
    </row>
    <row r="205" spans="1:9">
      <c r="A205" s="47">
        <v>15</v>
      </c>
      <c r="B205" s="69" t="s">
        <v>250</v>
      </c>
      <c r="C205" s="49">
        <v>70</v>
      </c>
      <c r="D205" s="49">
        <v>10</v>
      </c>
      <c r="E205" s="49">
        <v>56</v>
      </c>
      <c r="F205" s="49">
        <v>0</v>
      </c>
      <c r="G205" s="49">
        <v>4</v>
      </c>
      <c r="H205" s="68">
        <v>300000</v>
      </c>
      <c r="I205" s="88">
        <f t="shared" si="23"/>
        <v>21000000</v>
      </c>
    </row>
    <row r="206" spans="1:9">
      <c r="A206" s="47">
        <v>16</v>
      </c>
      <c r="B206" s="69" t="s">
        <v>53</v>
      </c>
      <c r="C206" s="49">
        <v>78</v>
      </c>
      <c r="D206" s="49">
        <v>12</v>
      </c>
      <c r="E206" s="49">
        <v>63</v>
      </c>
      <c r="F206" s="49">
        <v>0</v>
      </c>
      <c r="G206" s="49">
        <v>3</v>
      </c>
      <c r="H206" s="68">
        <v>300000</v>
      </c>
      <c r="I206" s="88">
        <f t="shared" si="23"/>
        <v>23400000</v>
      </c>
    </row>
    <row r="207" spans="1:9">
      <c r="A207" s="47">
        <v>17</v>
      </c>
      <c r="B207" s="69" t="s">
        <v>54</v>
      </c>
      <c r="C207" s="49">
        <v>142</v>
      </c>
      <c r="D207" s="49">
        <v>24</v>
      </c>
      <c r="E207" s="49">
        <v>101</v>
      </c>
      <c r="F207" s="49">
        <v>0</v>
      </c>
      <c r="G207" s="49">
        <v>17</v>
      </c>
      <c r="H207" s="68">
        <v>300000</v>
      </c>
      <c r="I207" s="88">
        <f t="shared" si="23"/>
        <v>42600000</v>
      </c>
    </row>
    <row r="208" spans="1:9">
      <c r="A208" s="47">
        <v>18</v>
      </c>
      <c r="B208" s="69" t="s">
        <v>251</v>
      </c>
      <c r="C208" s="49">
        <v>97</v>
      </c>
      <c r="D208" s="49">
        <v>19</v>
      </c>
      <c r="E208" s="49">
        <v>78</v>
      </c>
      <c r="F208" s="49">
        <v>0</v>
      </c>
      <c r="G208" s="49">
        <v>0</v>
      </c>
      <c r="H208" s="68">
        <v>300000</v>
      </c>
      <c r="I208" s="88">
        <f t="shared" si="23"/>
        <v>29100000</v>
      </c>
    </row>
    <row r="209" spans="1:9">
      <c r="A209" s="47">
        <v>19</v>
      </c>
      <c r="B209" s="69" t="s">
        <v>252</v>
      </c>
      <c r="C209" s="49">
        <v>95</v>
      </c>
      <c r="D209" s="49">
        <v>16</v>
      </c>
      <c r="E209" s="49">
        <v>70</v>
      </c>
      <c r="F209" s="49">
        <v>2</v>
      </c>
      <c r="G209" s="49">
        <v>7</v>
      </c>
      <c r="H209" s="68">
        <v>300000</v>
      </c>
      <c r="I209" s="88">
        <f t="shared" si="23"/>
        <v>28500000</v>
      </c>
    </row>
    <row r="210" spans="1:9">
      <c r="A210" s="47">
        <v>20</v>
      </c>
      <c r="B210" s="69" t="s">
        <v>253</v>
      </c>
      <c r="C210" s="49">
        <v>102</v>
      </c>
      <c r="D210" s="49">
        <v>7</v>
      </c>
      <c r="E210" s="49">
        <v>88</v>
      </c>
      <c r="F210" s="49">
        <v>0</v>
      </c>
      <c r="G210" s="49">
        <v>7</v>
      </c>
      <c r="H210" s="68">
        <v>300000</v>
      </c>
      <c r="I210" s="88">
        <f t="shared" si="23"/>
        <v>30600000</v>
      </c>
    </row>
    <row r="211" spans="1:9">
      <c r="A211" s="47">
        <v>21</v>
      </c>
      <c r="B211" s="69" t="s">
        <v>255</v>
      </c>
      <c r="C211" s="49">
        <v>287</v>
      </c>
      <c r="D211" s="49">
        <v>31</v>
      </c>
      <c r="E211" s="49">
        <v>236</v>
      </c>
      <c r="F211" s="49">
        <v>0</v>
      </c>
      <c r="G211" s="49">
        <v>20</v>
      </c>
      <c r="H211" s="68">
        <v>300000</v>
      </c>
      <c r="I211" s="88">
        <f t="shared" si="23"/>
        <v>86100000</v>
      </c>
    </row>
    <row r="212" spans="1:9">
      <c r="A212" s="47">
        <v>22</v>
      </c>
      <c r="B212" s="69" t="s">
        <v>256</v>
      </c>
      <c r="C212" s="49">
        <v>122</v>
      </c>
      <c r="D212" s="49">
        <v>15</v>
      </c>
      <c r="E212" s="49">
        <v>104</v>
      </c>
      <c r="F212" s="49">
        <v>0</v>
      </c>
      <c r="G212" s="49">
        <v>3</v>
      </c>
      <c r="H212" s="68">
        <v>300000</v>
      </c>
      <c r="I212" s="88">
        <f t="shared" si="23"/>
        <v>36600000</v>
      </c>
    </row>
    <row r="213" spans="1:9">
      <c r="A213" s="47">
        <v>23</v>
      </c>
      <c r="B213" s="69" t="s">
        <v>254</v>
      </c>
      <c r="C213" s="49">
        <v>240</v>
      </c>
      <c r="D213" s="49">
        <v>20</v>
      </c>
      <c r="E213" s="49">
        <v>196</v>
      </c>
      <c r="F213" s="49">
        <v>24</v>
      </c>
      <c r="G213" s="49">
        <v>0</v>
      </c>
      <c r="H213" s="68">
        <v>300000</v>
      </c>
      <c r="I213" s="88">
        <f t="shared" si="23"/>
        <v>72000000</v>
      </c>
    </row>
    <row r="214" spans="1:9">
      <c r="A214" s="80" t="s">
        <v>39</v>
      </c>
      <c r="B214" s="81" t="s">
        <v>4</v>
      </c>
      <c r="C214" s="80">
        <f>SUM(C215:C236)</f>
        <v>2748</v>
      </c>
      <c r="D214" s="80">
        <f t="shared" ref="D214:I214" si="24">SUM(D215:D236)</f>
        <v>331</v>
      </c>
      <c r="E214" s="80">
        <f t="shared" si="24"/>
        <v>2214</v>
      </c>
      <c r="F214" s="80">
        <f t="shared" si="24"/>
        <v>36</v>
      </c>
      <c r="G214" s="80">
        <f t="shared" si="24"/>
        <v>167</v>
      </c>
      <c r="H214" s="80"/>
      <c r="I214" s="91">
        <f t="shared" si="24"/>
        <v>824400000</v>
      </c>
    </row>
    <row r="215" spans="1:9">
      <c r="A215" s="76">
        <v>1</v>
      </c>
      <c r="B215" s="69" t="s">
        <v>257</v>
      </c>
      <c r="C215" s="49">
        <v>132</v>
      </c>
      <c r="D215" s="49">
        <v>15</v>
      </c>
      <c r="E215" s="49">
        <v>112</v>
      </c>
      <c r="F215" s="49">
        <v>4</v>
      </c>
      <c r="G215" s="49">
        <v>1</v>
      </c>
      <c r="H215" s="68">
        <v>300000</v>
      </c>
      <c r="I215" s="88">
        <f t="shared" si="23"/>
        <v>39600000</v>
      </c>
    </row>
    <row r="216" spans="1:9">
      <c r="A216" s="76">
        <v>2</v>
      </c>
      <c r="B216" s="69" t="s">
        <v>258</v>
      </c>
      <c r="C216" s="49">
        <v>298</v>
      </c>
      <c r="D216" s="49">
        <v>31</v>
      </c>
      <c r="E216" s="49">
        <v>243</v>
      </c>
      <c r="F216" s="49">
        <v>24</v>
      </c>
      <c r="G216" s="49">
        <v>0</v>
      </c>
      <c r="H216" s="68">
        <v>300000</v>
      </c>
      <c r="I216" s="88">
        <f t="shared" si="23"/>
        <v>89400000</v>
      </c>
    </row>
    <row r="217" spans="1:9">
      <c r="A217" s="76">
        <v>3</v>
      </c>
      <c r="B217" s="69" t="s">
        <v>259</v>
      </c>
      <c r="C217" s="49">
        <v>97</v>
      </c>
      <c r="D217" s="49">
        <v>18</v>
      </c>
      <c r="E217" s="49">
        <v>71</v>
      </c>
      <c r="F217" s="49">
        <v>0</v>
      </c>
      <c r="G217" s="49">
        <v>8</v>
      </c>
      <c r="H217" s="68">
        <v>300000</v>
      </c>
      <c r="I217" s="88">
        <f t="shared" si="23"/>
        <v>29100000</v>
      </c>
    </row>
    <row r="218" spans="1:9">
      <c r="A218" s="76">
        <v>4</v>
      </c>
      <c r="B218" s="69" t="s">
        <v>260</v>
      </c>
      <c r="C218" s="49">
        <v>12</v>
      </c>
      <c r="D218" s="49">
        <v>2</v>
      </c>
      <c r="E218" s="49">
        <v>10</v>
      </c>
      <c r="F218" s="49">
        <v>0</v>
      </c>
      <c r="G218" s="49">
        <v>0</v>
      </c>
      <c r="H218" s="68">
        <v>300000</v>
      </c>
      <c r="I218" s="88">
        <f t="shared" si="23"/>
        <v>3600000</v>
      </c>
    </row>
    <row r="219" spans="1:9">
      <c r="A219" s="76">
        <v>5</v>
      </c>
      <c r="B219" s="69" t="s">
        <v>261</v>
      </c>
      <c r="C219" s="49">
        <v>254</v>
      </c>
      <c r="D219" s="49">
        <v>27</v>
      </c>
      <c r="E219" s="49">
        <v>209</v>
      </c>
      <c r="F219" s="49">
        <v>0</v>
      </c>
      <c r="G219" s="49">
        <v>18</v>
      </c>
      <c r="H219" s="68">
        <v>300000</v>
      </c>
      <c r="I219" s="88">
        <f t="shared" si="23"/>
        <v>76200000</v>
      </c>
    </row>
    <row r="220" spans="1:9">
      <c r="A220" s="76">
        <v>6</v>
      </c>
      <c r="B220" s="69" t="s">
        <v>262</v>
      </c>
      <c r="C220" s="49">
        <v>96</v>
      </c>
      <c r="D220" s="49">
        <v>8</v>
      </c>
      <c r="E220" s="49">
        <v>79</v>
      </c>
      <c r="F220" s="49">
        <v>0</v>
      </c>
      <c r="G220" s="49">
        <v>9</v>
      </c>
      <c r="H220" s="68">
        <v>300000</v>
      </c>
      <c r="I220" s="88">
        <f t="shared" si="23"/>
        <v>28800000</v>
      </c>
    </row>
    <row r="221" spans="1:9">
      <c r="A221" s="76">
        <v>7</v>
      </c>
      <c r="B221" s="69" t="s">
        <v>263</v>
      </c>
      <c r="C221" s="49">
        <v>74</v>
      </c>
      <c r="D221" s="49">
        <v>14</v>
      </c>
      <c r="E221" s="49">
        <v>54</v>
      </c>
      <c r="F221" s="49">
        <v>0</v>
      </c>
      <c r="G221" s="49">
        <v>6</v>
      </c>
      <c r="H221" s="68">
        <v>300000</v>
      </c>
      <c r="I221" s="88">
        <f t="shared" si="23"/>
        <v>22200000</v>
      </c>
    </row>
    <row r="222" spans="1:9">
      <c r="A222" s="76">
        <v>8</v>
      </c>
      <c r="B222" s="69" t="s">
        <v>264</v>
      </c>
      <c r="C222" s="49">
        <v>86</v>
      </c>
      <c r="D222" s="49">
        <v>9</v>
      </c>
      <c r="E222" s="49">
        <v>70</v>
      </c>
      <c r="F222" s="49">
        <v>7</v>
      </c>
      <c r="G222" s="49">
        <v>0</v>
      </c>
      <c r="H222" s="68">
        <v>300000</v>
      </c>
      <c r="I222" s="88">
        <f t="shared" si="23"/>
        <v>25800000</v>
      </c>
    </row>
    <row r="223" spans="1:9">
      <c r="A223" s="76">
        <v>9</v>
      </c>
      <c r="B223" s="69" t="s">
        <v>265</v>
      </c>
      <c r="C223" s="49">
        <v>77</v>
      </c>
      <c r="D223" s="49">
        <v>10</v>
      </c>
      <c r="E223" s="49">
        <v>64</v>
      </c>
      <c r="F223" s="49">
        <v>0</v>
      </c>
      <c r="G223" s="49">
        <v>3</v>
      </c>
      <c r="H223" s="68">
        <v>300000</v>
      </c>
      <c r="I223" s="88">
        <f t="shared" si="23"/>
        <v>23100000</v>
      </c>
    </row>
    <row r="224" spans="1:9">
      <c r="A224" s="76">
        <v>10</v>
      </c>
      <c r="B224" s="69" t="s">
        <v>266</v>
      </c>
      <c r="C224" s="49">
        <v>112</v>
      </c>
      <c r="D224" s="49">
        <v>11</v>
      </c>
      <c r="E224" s="49">
        <v>93</v>
      </c>
      <c r="F224" s="49">
        <v>0</v>
      </c>
      <c r="G224" s="49">
        <v>8</v>
      </c>
      <c r="H224" s="68">
        <v>300000</v>
      </c>
      <c r="I224" s="88">
        <f t="shared" si="23"/>
        <v>33600000</v>
      </c>
    </row>
    <row r="225" spans="1:9">
      <c r="A225" s="76">
        <v>11</v>
      </c>
      <c r="B225" s="69" t="s">
        <v>267</v>
      </c>
      <c r="C225" s="49">
        <v>104</v>
      </c>
      <c r="D225" s="49">
        <v>12</v>
      </c>
      <c r="E225" s="49">
        <v>86</v>
      </c>
      <c r="F225" s="49">
        <v>0</v>
      </c>
      <c r="G225" s="49">
        <v>6</v>
      </c>
      <c r="H225" s="68">
        <v>300000</v>
      </c>
      <c r="I225" s="88">
        <f t="shared" si="23"/>
        <v>31200000</v>
      </c>
    </row>
    <row r="226" spans="1:9">
      <c r="A226" s="76">
        <v>12</v>
      </c>
      <c r="B226" s="69" t="s">
        <v>268</v>
      </c>
      <c r="C226" s="49">
        <v>95</v>
      </c>
      <c r="D226" s="49">
        <v>10</v>
      </c>
      <c r="E226" s="49">
        <v>78</v>
      </c>
      <c r="F226" s="49">
        <v>0</v>
      </c>
      <c r="G226" s="49">
        <v>7</v>
      </c>
      <c r="H226" s="68">
        <v>300000</v>
      </c>
      <c r="I226" s="88">
        <f t="shared" si="23"/>
        <v>28500000</v>
      </c>
    </row>
    <row r="227" spans="1:9">
      <c r="A227" s="76">
        <v>13</v>
      </c>
      <c r="B227" s="69" t="s">
        <v>269</v>
      </c>
      <c r="C227" s="49">
        <v>88</v>
      </c>
      <c r="D227" s="49">
        <v>4</v>
      </c>
      <c r="E227" s="49">
        <v>78</v>
      </c>
      <c r="F227" s="49">
        <v>0</v>
      </c>
      <c r="G227" s="49">
        <v>6</v>
      </c>
      <c r="H227" s="68">
        <v>300000</v>
      </c>
      <c r="I227" s="88">
        <f t="shared" si="23"/>
        <v>26400000</v>
      </c>
    </row>
    <row r="228" spans="1:9">
      <c r="A228" s="76">
        <v>14</v>
      </c>
      <c r="B228" s="69" t="s">
        <v>270</v>
      </c>
      <c r="C228" s="49">
        <v>108</v>
      </c>
      <c r="D228" s="49">
        <v>19</v>
      </c>
      <c r="E228" s="49">
        <v>80</v>
      </c>
      <c r="F228" s="49">
        <v>0</v>
      </c>
      <c r="G228" s="49">
        <v>9</v>
      </c>
      <c r="H228" s="68">
        <v>300000</v>
      </c>
      <c r="I228" s="88">
        <f t="shared" si="23"/>
        <v>32400000</v>
      </c>
    </row>
    <row r="229" spans="1:9">
      <c r="A229" s="76">
        <v>15</v>
      </c>
      <c r="B229" s="69" t="s">
        <v>271</v>
      </c>
      <c r="C229" s="49">
        <v>98</v>
      </c>
      <c r="D229" s="49">
        <v>13</v>
      </c>
      <c r="E229" s="49">
        <v>79</v>
      </c>
      <c r="F229" s="49">
        <v>0</v>
      </c>
      <c r="G229" s="49">
        <v>6</v>
      </c>
      <c r="H229" s="68">
        <v>300000</v>
      </c>
      <c r="I229" s="88">
        <f t="shared" si="23"/>
        <v>29400000</v>
      </c>
    </row>
    <row r="230" spans="1:9">
      <c r="A230" s="76">
        <v>16</v>
      </c>
      <c r="B230" s="69" t="s">
        <v>272</v>
      </c>
      <c r="C230" s="49">
        <v>85</v>
      </c>
      <c r="D230" s="49">
        <v>14</v>
      </c>
      <c r="E230" s="49">
        <v>64</v>
      </c>
      <c r="F230" s="49">
        <v>0</v>
      </c>
      <c r="G230" s="49">
        <v>7</v>
      </c>
      <c r="H230" s="68">
        <v>300000</v>
      </c>
      <c r="I230" s="88">
        <f t="shared" si="23"/>
        <v>25500000</v>
      </c>
    </row>
    <row r="231" spans="1:9">
      <c r="A231" s="76">
        <v>17</v>
      </c>
      <c r="B231" s="69" t="s">
        <v>273</v>
      </c>
      <c r="C231" s="49">
        <v>75</v>
      </c>
      <c r="D231" s="49">
        <v>10</v>
      </c>
      <c r="E231" s="49">
        <v>59</v>
      </c>
      <c r="F231" s="49">
        <v>0</v>
      </c>
      <c r="G231" s="49">
        <v>6</v>
      </c>
      <c r="H231" s="68">
        <v>300000</v>
      </c>
      <c r="I231" s="88">
        <f t="shared" si="23"/>
        <v>22500000</v>
      </c>
    </row>
    <row r="232" spans="1:9">
      <c r="A232" s="76">
        <v>18</v>
      </c>
      <c r="B232" s="69" t="s">
        <v>274</v>
      </c>
      <c r="C232" s="49">
        <v>82</v>
      </c>
      <c r="D232" s="49">
        <v>7</v>
      </c>
      <c r="E232" s="49">
        <v>67</v>
      </c>
      <c r="F232" s="49">
        <v>0</v>
      </c>
      <c r="G232" s="49">
        <v>8</v>
      </c>
      <c r="H232" s="68">
        <v>300000</v>
      </c>
      <c r="I232" s="88">
        <f t="shared" si="23"/>
        <v>24600000</v>
      </c>
    </row>
    <row r="233" spans="1:9">
      <c r="A233" s="76">
        <v>19</v>
      </c>
      <c r="B233" s="69" t="s">
        <v>275</v>
      </c>
      <c r="C233" s="49">
        <v>105</v>
      </c>
      <c r="D233" s="49">
        <v>17</v>
      </c>
      <c r="E233" s="49">
        <v>78</v>
      </c>
      <c r="F233" s="49">
        <v>0</v>
      </c>
      <c r="G233" s="49">
        <v>10</v>
      </c>
      <c r="H233" s="68">
        <v>300000</v>
      </c>
      <c r="I233" s="88">
        <f t="shared" si="23"/>
        <v>31500000</v>
      </c>
    </row>
    <row r="234" spans="1:9">
      <c r="A234" s="76">
        <v>20</v>
      </c>
      <c r="B234" s="69" t="s">
        <v>55</v>
      </c>
      <c r="C234" s="49">
        <v>261</v>
      </c>
      <c r="D234" s="49">
        <v>42</v>
      </c>
      <c r="E234" s="49">
        <v>204</v>
      </c>
      <c r="F234" s="49">
        <v>1</v>
      </c>
      <c r="G234" s="49">
        <v>14</v>
      </c>
      <c r="H234" s="68">
        <v>300000</v>
      </c>
      <c r="I234" s="88">
        <f t="shared" si="23"/>
        <v>78300000</v>
      </c>
    </row>
    <row r="235" spans="1:9">
      <c r="A235" s="76">
        <v>21</v>
      </c>
      <c r="B235" s="69" t="s">
        <v>276</v>
      </c>
      <c r="C235" s="49">
        <v>230</v>
      </c>
      <c r="D235" s="49">
        <v>13</v>
      </c>
      <c r="E235" s="49">
        <v>197</v>
      </c>
      <c r="F235" s="49">
        <v>0</v>
      </c>
      <c r="G235" s="49">
        <v>20</v>
      </c>
      <c r="H235" s="68">
        <v>300000</v>
      </c>
      <c r="I235" s="88">
        <f t="shared" si="23"/>
        <v>69000000</v>
      </c>
    </row>
    <row r="236" spans="1:9">
      <c r="A236" s="76">
        <v>22</v>
      </c>
      <c r="B236" s="69" t="s">
        <v>277</v>
      </c>
      <c r="C236" s="49">
        <v>179</v>
      </c>
      <c r="D236" s="49">
        <v>25</v>
      </c>
      <c r="E236" s="49">
        <v>139</v>
      </c>
      <c r="F236" s="49">
        <v>0</v>
      </c>
      <c r="G236" s="49">
        <v>15</v>
      </c>
      <c r="H236" s="68">
        <v>300000</v>
      </c>
      <c r="I236" s="88">
        <f t="shared" si="23"/>
        <v>53700000</v>
      </c>
    </row>
    <row r="237" spans="1:9" ht="28.5">
      <c r="A237" s="72" t="s">
        <v>41</v>
      </c>
      <c r="B237" s="82" t="s">
        <v>279</v>
      </c>
      <c r="C237" s="83">
        <v>4</v>
      </c>
      <c r="D237" s="83">
        <v>4</v>
      </c>
      <c r="E237" s="83">
        <v>0</v>
      </c>
      <c r="F237" s="83">
        <v>0</v>
      </c>
      <c r="G237" s="83">
        <v>0</v>
      </c>
      <c r="H237" s="59"/>
      <c r="I237" s="86">
        <f>C237*300000</f>
        <v>1200000</v>
      </c>
    </row>
    <row r="238" spans="1:9" s="15" customFormat="1" ht="23.45" customHeight="1">
      <c r="A238" s="128" t="s">
        <v>25</v>
      </c>
      <c r="B238" s="128"/>
      <c r="C238" s="84">
        <f>C237+C214+C190+C169+C162+C146+C135+C122+C110+C93+C75+C53+C27+C8</f>
        <v>25152</v>
      </c>
      <c r="D238" s="84">
        <f t="shared" ref="D238:I238" si="25">D237+D214+D190+D169+D162+D146+D135+D122+D110+D93+D75+D53+D27+D8</f>
        <v>3103</v>
      </c>
      <c r="E238" s="84">
        <f t="shared" si="25"/>
        <v>20126</v>
      </c>
      <c r="F238" s="84">
        <f t="shared" si="25"/>
        <v>332</v>
      </c>
      <c r="G238" s="84">
        <f t="shared" si="25"/>
        <v>1591</v>
      </c>
      <c r="H238" s="84"/>
      <c r="I238" s="92">
        <f t="shared" si="25"/>
        <v>7545600000</v>
      </c>
    </row>
    <row r="239" spans="1:9" ht="9" customHeight="1"/>
    <row r="240" spans="1:9" s="18" customFormat="1" ht="16.5">
      <c r="A240" s="119" t="s">
        <v>84</v>
      </c>
      <c r="B240" s="119"/>
      <c r="C240" s="94"/>
      <c r="D240" s="119" t="s">
        <v>85</v>
      </c>
      <c r="E240" s="119"/>
      <c r="F240" s="119"/>
      <c r="G240" s="118" t="s">
        <v>44</v>
      </c>
      <c r="H240" s="118"/>
      <c r="I240" s="118"/>
    </row>
    <row r="241" spans="1:9" s="18" customFormat="1" ht="16.5">
      <c r="A241" s="95"/>
      <c r="B241" s="96"/>
      <c r="C241" s="95"/>
      <c r="D241" s="95"/>
      <c r="E241" s="95"/>
      <c r="F241" s="97"/>
      <c r="G241" s="118" t="s">
        <v>27</v>
      </c>
      <c r="H241" s="118"/>
      <c r="I241" s="118"/>
    </row>
    <row r="242" spans="1:9" s="18" customFormat="1" ht="16.5">
      <c r="A242" s="95"/>
      <c r="B242" s="96"/>
      <c r="C242" s="95"/>
      <c r="D242" s="95"/>
      <c r="E242" s="95"/>
      <c r="F242" s="95"/>
      <c r="G242" s="95"/>
      <c r="H242" s="32"/>
      <c r="I242" s="98"/>
    </row>
    <row r="243" spans="1:9" s="18" customFormat="1" ht="16.5">
      <c r="A243" s="95"/>
      <c r="B243" s="96"/>
      <c r="C243" s="95"/>
      <c r="D243" s="95"/>
      <c r="E243" s="95"/>
      <c r="F243" s="95"/>
      <c r="G243" s="95"/>
      <c r="H243" s="32"/>
      <c r="I243" s="98"/>
    </row>
    <row r="244" spans="1:9" s="18" customFormat="1" ht="16.5">
      <c r="A244" s="95"/>
      <c r="B244" s="96"/>
      <c r="C244" s="95"/>
      <c r="D244" s="95"/>
      <c r="E244" s="95"/>
      <c r="F244" s="95"/>
      <c r="G244" s="95"/>
      <c r="H244" s="32"/>
      <c r="I244" s="98"/>
    </row>
    <row r="245" spans="1:9" s="18" customFormat="1" ht="16.5">
      <c r="A245" s="95"/>
      <c r="B245" s="96"/>
      <c r="C245" s="95"/>
      <c r="D245" s="95"/>
      <c r="E245" s="95"/>
      <c r="F245" s="95"/>
      <c r="G245" s="95"/>
      <c r="H245" s="32"/>
      <c r="I245" s="98"/>
    </row>
    <row r="246" spans="1:9" s="19" customFormat="1" ht="16.5">
      <c r="A246" s="119" t="s">
        <v>82</v>
      </c>
      <c r="B246" s="119"/>
      <c r="C246" s="94"/>
      <c r="D246" s="119" t="s">
        <v>83</v>
      </c>
      <c r="E246" s="119"/>
      <c r="F246" s="119"/>
      <c r="G246" s="118" t="s">
        <v>28</v>
      </c>
      <c r="H246" s="118"/>
      <c r="I246" s="118"/>
    </row>
  </sheetData>
  <mergeCells count="20">
    <mergeCell ref="G241:I241"/>
    <mergeCell ref="A246:B246"/>
    <mergeCell ref="D246:F246"/>
    <mergeCell ref="G246:I246"/>
    <mergeCell ref="D6:G6"/>
    <mergeCell ref="A240:B240"/>
    <mergeCell ref="D240:F240"/>
    <mergeCell ref="G240:I240"/>
    <mergeCell ref="H5:I5"/>
    <mergeCell ref="I6:I7"/>
    <mergeCell ref="A238:B238"/>
    <mergeCell ref="A6:A7"/>
    <mergeCell ref="B6:B7"/>
    <mergeCell ref="C6:C7"/>
    <mergeCell ref="H6:H7"/>
    <mergeCell ref="A2:C2"/>
    <mergeCell ref="A3:I3"/>
    <mergeCell ref="A4:I4"/>
    <mergeCell ref="E1:I1"/>
    <mergeCell ref="A1:D1"/>
  </mergeCells>
  <conditionalFormatting sqref="D21">
    <cfRule type="duplicateValues" dxfId="1" priority="2"/>
  </conditionalFormatting>
  <conditionalFormatting sqref="E21:G21">
    <cfRule type="duplicateValues" dxfId="0" priority="1"/>
  </conditionalFormatting>
  <pageMargins left="0.51" right="0" top="0.5" bottom="0.43"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Biểu Tổng hợp</vt:lpstr>
      <vt:lpstr>Biểu chi tiết</vt:lpstr>
      <vt:lpstr>'Biểu chi tiết'!Print_Titles</vt:lpstr>
    </vt:vector>
  </TitlesOfParts>
  <Company>http://www.itfriend.org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Smart</dc:creator>
  <cp:lastModifiedBy>Admin</cp:lastModifiedBy>
  <cp:lastPrinted>2023-11-06T10:01:59Z</cp:lastPrinted>
  <dcterms:created xsi:type="dcterms:W3CDTF">2015-01-07T00:32:49Z</dcterms:created>
  <dcterms:modified xsi:type="dcterms:W3CDTF">2023-11-07T02:41:49Z</dcterms:modified>
</cp:coreProperties>
</file>